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8. 各部・グループ\18-7 レース運営G\FCRポイント\"/>
    </mc:Choice>
  </mc:AlternateContent>
  <xr:revisionPtr revIDLastSave="0" documentId="13_ncr:1_{F4A758DD-FB43-4AFC-8B8C-F4E32AF9DB09}" xr6:coauthVersionLast="47" xr6:coauthVersionMax="47" xr10:uidLastSave="{00000000-0000-0000-0000-000000000000}"/>
  <bookViews>
    <workbookView xWindow="-120" yWindow="-18120" windowWidth="29040" windowHeight="18240" tabRatio="867" xr2:uid="{00000000-000D-0000-FFFF-FFFF00000000}"/>
  </bookViews>
  <sheets>
    <sheet name="VITA" sheetId="14" r:id="rId1"/>
    <sheet name="FCR-Vitz" sheetId="15" r:id="rId2"/>
    <sheet name="FCR-86BRZ" sheetId="16" r:id="rId3"/>
    <sheet name="ネオヒストリック,AE111,N1400" sheetId="17" r:id="rId4"/>
    <sheet name="RSC" sheetId="7" r:id="rId5"/>
    <sheet name="デミオレース,AudiA1" sheetId="4" r:id="rId6"/>
    <sheet name="ポイント" sheetId="11" r:id="rId7"/>
  </sheets>
  <definedNames>
    <definedName name="_xlnm._FilterDatabase" localSheetId="4" hidden="1">RSC!$B$33:$L$52</definedName>
    <definedName name="_xlnm._FilterDatabase" localSheetId="0" hidden="1">VITA!$A$7:$O$7</definedName>
    <definedName name="_xlnm.Print_Area" localSheetId="2">'FCR-86BRZ'!$A$1:$L$42</definedName>
    <definedName name="_xlnm.Print_Area" localSheetId="1">'FCR-Vitz'!$A$1:$L$30</definedName>
    <definedName name="_xlnm.Print_Area" localSheetId="4">RSC!$A$1:$L$126</definedName>
    <definedName name="_xlnm.Print_Area" localSheetId="0">VITA!$A$1:$N$72</definedName>
    <definedName name="_xlnm.Print_Area" localSheetId="5">'デミオレース,AudiA1'!$A$1:$L$49</definedName>
    <definedName name="_xlnm.Print_Area" localSheetId="3">'ネオヒストリック,AE111,N1400'!$A$1:$J$60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14" l="1"/>
  <c r="N55" i="14"/>
  <c r="N56" i="14"/>
  <c r="N57" i="14"/>
  <c r="N59" i="14"/>
  <c r="N60" i="14"/>
  <c r="N61" i="14"/>
  <c r="N63" i="14"/>
  <c r="N64" i="14"/>
  <c r="N65" i="14"/>
  <c r="N62" i="14"/>
  <c r="N66" i="14"/>
  <c r="N67" i="14"/>
  <c r="N68" i="14"/>
  <c r="N58" i="14"/>
  <c r="N69" i="14"/>
  <c r="N70" i="14"/>
  <c r="N71" i="14"/>
  <c r="N43" i="14"/>
  <c r="N44" i="14"/>
  <c r="N45" i="14"/>
  <c r="N46" i="14"/>
  <c r="N47" i="14"/>
  <c r="L18" i="7"/>
  <c r="L19" i="7"/>
  <c r="L20" i="7"/>
  <c r="L21" i="7"/>
  <c r="L22" i="7"/>
  <c r="L23" i="7"/>
  <c r="L24" i="7"/>
  <c r="L25" i="7"/>
  <c r="L42" i="7"/>
  <c r="L35" i="7"/>
  <c r="L37" i="7"/>
  <c r="L43" i="7"/>
  <c r="L44" i="7"/>
  <c r="L45" i="7"/>
  <c r="L39" i="7"/>
  <c r="L46" i="7"/>
  <c r="L47" i="7"/>
  <c r="L36" i="7"/>
  <c r="L38" i="7"/>
  <c r="L40" i="7"/>
  <c r="L34" i="7"/>
  <c r="L41" i="7"/>
  <c r="L72" i="7"/>
  <c r="L74" i="7"/>
  <c r="L66" i="7"/>
  <c r="L78" i="7"/>
  <c r="L77" i="7"/>
  <c r="L79" i="7"/>
  <c r="L80" i="7"/>
  <c r="L81" i="7"/>
  <c r="L82" i="7"/>
  <c r="L83" i="7"/>
  <c r="L84" i="7"/>
  <c r="L85" i="7"/>
  <c r="L86" i="7"/>
  <c r="L69" i="7"/>
  <c r="L87" i="7"/>
  <c r="L88" i="7"/>
  <c r="L89" i="7"/>
  <c r="L90" i="7"/>
  <c r="L91" i="7"/>
  <c r="L92" i="7"/>
  <c r="L93" i="7"/>
  <c r="L94" i="7"/>
  <c r="L95" i="7"/>
  <c r="L96" i="7"/>
  <c r="L63" i="7"/>
  <c r="L59" i="7"/>
  <c r="L62" i="7"/>
  <c r="L71" i="7"/>
  <c r="L73" i="7"/>
  <c r="L76" i="7"/>
  <c r="L75" i="7"/>
  <c r="L97" i="7"/>
  <c r="L98" i="7"/>
  <c r="L99" i="7"/>
  <c r="L68" i="7"/>
  <c r="L100" i="7"/>
  <c r="L101" i="7"/>
  <c r="L102" i="7"/>
  <c r="L60" i="7"/>
  <c r="L64" i="7"/>
  <c r="L61" i="7"/>
  <c r="L65" i="7"/>
  <c r="L67" i="7"/>
  <c r="L70" i="7"/>
  <c r="E51" i="17"/>
  <c r="E52" i="17"/>
  <c r="E50" i="17"/>
  <c r="E23" i="17"/>
  <c r="E24" i="17"/>
  <c r="E28" i="17"/>
  <c r="E29" i="17"/>
  <c r="E22" i="17"/>
  <c r="E8" i="17"/>
  <c r="E9" i="17"/>
  <c r="E13" i="17"/>
  <c r="E14" i="17"/>
  <c r="E15" i="17"/>
  <c r="E16" i="17"/>
  <c r="E7" i="17"/>
  <c r="E36" i="17"/>
  <c r="E40" i="17"/>
  <c r="E41" i="17"/>
  <c r="E42" i="17"/>
  <c r="E43" i="17"/>
  <c r="E44" i="17"/>
  <c r="E35" i="17"/>
  <c r="L21" i="16" l="1"/>
  <c r="L22" i="16"/>
  <c r="L23" i="16"/>
  <c r="J26" i="17"/>
  <c r="J27" i="17"/>
  <c r="J28" i="17"/>
  <c r="J29" i="17"/>
  <c r="N7" i="14"/>
  <c r="N8" i="14"/>
  <c r="N9" i="14"/>
  <c r="N12" i="14"/>
  <c r="N14" i="14"/>
  <c r="N10" i="14"/>
  <c r="N15" i="14"/>
  <c r="N18" i="14"/>
  <c r="N17" i="14"/>
  <c r="N16" i="14"/>
  <c r="N20" i="14"/>
  <c r="N21" i="14"/>
  <c r="N22" i="14"/>
  <c r="N23" i="14"/>
  <c r="N24" i="14"/>
  <c r="N11" i="14"/>
  <c r="N25" i="14"/>
  <c r="N26" i="14"/>
  <c r="N27" i="14"/>
  <c r="N28" i="14"/>
  <c r="N29" i="14"/>
  <c r="N30" i="14"/>
  <c r="N31" i="14"/>
  <c r="N32" i="14"/>
  <c r="N13" i="14"/>
  <c r="N33" i="14"/>
  <c r="N34" i="14"/>
  <c r="N35" i="14"/>
  <c r="N36" i="14"/>
  <c r="N37" i="14"/>
  <c r="N38" i="14"/>
  <c r="N39" i="14"/>
  <c r="N40" i="14"/>
  <c r="N19" i="14"/>
  <c r="N41" i="14"/>
  <c r="N42" i="14"/>
  <c r="L103" i="7"/>
  <c r="L52" i="7"/>
  <c r="L49" i="7"/>
  <c r="L51" i="7"/>
  <c r="L50" i="7"/>
  <c r="N54" i="14" l="1"/>
  <c r="N52" i="14"/>
  <c r="K28" i="4"/>
  <c r="I28" i="4"/>
  <c r="G28" i="4"/>
  <c r="E28" i="4"/>
  <c r="L28" i="4" s="1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K115" i="7"/>
  <c r="I115" i="7"/>
  <c r="G115" i="7"/>
  <c r="E115" i="7"/>
  <c r="L112" i="7"/>
  <c r="L113" i="7"/>
  <c r="L111" i="7"/>
  <c r="L104" i="7"/>
  <c r="L105" i="7"/>
  <c r="L58" i="7"/>
  <c r="L48" i="7"/>
  <c r="L33" i="7"/>
  <c r="J25" i="17"/>
  <c r="J24" i="17"/>
  <c r="J22" i="17"/>
  <c r="I15" i="17"/>
  <c r="G15" i="17"/>
  <c r="I14" i="17"/>
  <c r="G14" i="17"/>
  <c r="I13" i="17"/>
  <c r="G13" i="17"/>
  <c r="J12" i="17"/>
  <c r="J8" i="17"/>
  <c r="J10" i="17"/>
  <c r="J9" i="17"/>
  <c r="J11" i="17"/>
  <c r="J7" i="17"/>
  <c r="L33" i="16"/>
  <c r="L31" i="16"/>
  <c r="L29" i="16"/>
  <c r="L18" i="16"/>
  <c r="L19" i="16"/>
  <c r="L11" i="16"/>
  <c r="L10" i="16"/>
  <c r="L9" i="16"/>
  <c r="L8" i="16"/>
  <c r="K30" i="15"/>
  <c r="I30" i="15"/>
  <c r="G30" i="15"/>
  <c r="E30" i="15"/>
  <c r="K29" i="15"/>
  <c r="I29" i="15"/>
  <c r="G29" i="15"/>
  <c r="E29" i="15"/>
  <c r="K28" i="15"/>
  <c r="I28" i="15"/>
  <c r="G28" i="15"/>
  <c r="E28" i="15"/>
  <c r="K27" i="15"/>
  <c r="I27" i="15"/>
  <c r="G27" i="15"/>
  <c r="E27" i="15"/>
  <c r="K26" i="15"/>
  <c r="I26" i="15"/>
  <c r="G26" i="15"/>
  <c r="E26" i="15"/>
  <c r="K25" i="15"/>
  <c r="I25" i="15"/>
  <c r="G25" i="15"/>
  <c r="E25" i="15"/>
  <c r="K24" i="15"/>
  <c r="I24" i="15"/>
  <c r="G24" i="15"/>
  <c r="E24" i="15"/>
  <c r="L24" i="15" s="1"/>
  <c r="L23" i="15"/>
  <c r="L22" i="15"/>
  <c r="L21" i="15"/>
  <c r="L19" i="15"/>
  <c r="L8" i="15"/>
  <c r="L17" i="15"/>
  <c r="L15" i="15"/>
  <c r="L16" i="15"/>
  <c r="L20" i="15"/>
  <c r="L11" i="15"/>
  <c r="L18" i="15"/>
  <c r="L12" i="15"/>
  <c r="L14" i="15"/>
  <c r="L10" i="15"/>
  <c r="L13" i="15"/>
  <c r="L7" i="15"/>
  <c r="L9" i="15"/>
  <c r="L35" i="16" l="1"/>
  <c r="L26" i="15"/>
  <c r="J13" i="17"/>
  <c r="J14" i="17"/>
  <c r="J15" i="17"/>
  <c r="L27" i="15"/>
  <c r="L25" i="15"/>
  <c r="L28" i="15"/>
  <c r="L30" i="15"/>
  <c r="L29" i="15"/>
  <c r="L115" i="7"/>
  <c r="L114" i="7"/>
  <c r="L37" i="16"/>
  <c r="L20" i="16"/>
  <c r="L34" i="16"/>
  <c r="L36" i="16"/>
  <c r="L38" i="16"/>
  <c r="J23" i="17"/>
  <c r="L30" i="16"/>
  <c r="L32" i="16"/>
  <c r="L17" i="16"/>
  <c r="L7" i="16"/>
  <c r="N48" i="14"/>
  <c r="I44" i="17"/>
  <c r="G44" i="17"/>
  <c r="I43" i="17"/>
  <c r="G43" i="17"/>
  <c r="I42" i="17"/>
  <c r="G42" i="17"/>
  <c r="I41" i="17"/>
  <c r="G41" i="17"/>
  <c r="I40" i="17"/>
  <c r="G40" i="17"/>
  <c r="I39" i="17"/>
  <c r="G39" i="17"/>
  <c r="I38" i="17"/>
  <c r="G38" i="17"/>
  <c r="J33" i="17"/>
  <c r="J20" i="17"/>
  <c r="L5" i="16"/>
  <c r="K23" i="16"/>
  <c r="I23" i="16"/>
  <c r="G23" i="16"/>
  <c r="E23" i="16"/>
  <c r="L15" i="16"/>
  <c r="J44" i="17" l="1"/>
  <c r="J42" i="17"/>
  <c r="J38" i="17"/>
  <c r="J37" i="17"/>
  <c r="J36" i="17"/>
  <c r="J40" i="17"/>
  <c r="J43" i="17"/>
  <c r="J35" i="17"/>
  <c r="J41" i="17"/>
  <c r="J39" i="17"/>
  <c r="L12" i="4"/>
  <c r="L56" i="7"/>
  <c r="L31" i="7"/>
  <c r="L15" i="7"/>
  <c r="L5" i="7"/>
  <c r="J48" i="17"/>
  <c r="J5" i="17"/>
  <c r="L27" i="16"/>
  <c r="L5" i="15"/>
  <c r="L119" i="7"/>
  <c r="L109" i="7"/>
  <c r="L5" i="4"/>
  <c r="L7" i="4" l="1"/>
  <c r="E27" i="7" l="1"/>
  <c r="I59" i="17" l="1"/>
  <c r="G59" i="17"/>
  <c r="E59" i="17"/>
  <c r="I58" i="17"/>
  <c r="G58" i="17"/>
  <c r="E58" i="17"/>
  <c r="I16" i="17"/>
  <c r="G16" i="17"/>
  <c r="J58" i="17" l="1"/>
  <c r="J16" i="17"/>
  <c r="J53" i="17"/>
  <c r="J51" i="17"/>
  <c r="J55" i="17"/>
  <c r="J57" i="17"/>
  <c r="J52" i="17"/>
  <c r="J56" i="17"/>
  <c r="J50" i="17"/>
  <c r="J59" i="17"/>
  <c r="J54" i="17"/>
  <c r="N5" i="14"/>
  <c r="K41" i="4"/>
  <c r="K42" i="4"/>
  <c r="K43" i="4"/>
  <c r="K44" i="4"/>
  <c r="K45" i="4"/>
  <c r="K46" i="4"/>
  <c r="K47" i="4"/>
  <c r="K48" i="4"/>
  <c r="K49" i="4"/>
  <c r="I41" i="4"/>
  <c r="I42" i="4"/>
  <c r="I43" i="4"/>
  <c r="I44" i="4"/>
  <c r="I45" i="4"/>
  <c r="I46" i="4"/>
  <c r="I47" i="4"/>
  <c r="I48" i="4"/>
  <c r="I49" i="4"/>
  <c r="G41" i="4"/>
  <c r="G42" i="4"/>
  <c r="G43" i="4"/>
  <c r="G44" i="4"/>
  <c r="G45" i="4"/>
  <c r="G46" i="4"/>
  <c r="G47" i="4"/>
  <c r="G48" i="4"/>
  <c r="G49" i="4"/>
  <c r="E41" i="4"/>
  <c r="E42" i="4"/>
  <c r="E43" i="4"/>
  <c r="E44" i="4"/>
  <c r="E45" i="4"/>
  <c r="E46" i="4"/>
  <c r="E47" i="4"/>
  <c r="E48" i="4"/>
  <c r="E49" i="4"/>
  <c r="K40" i="4"/>
  <c r="I40" i="4"/>
  <c r="G40" i="4"/>
  <c r="E40" i="4"/>
  <c r="K29" i="4"/>
  <c r="K30" i="4"/>
  <c r="K31" i="4"/>
  <c r="K32" i="4"/>
  <c r="K33" i="4"/>
  <c r="K34" i="4"/>
  <c r="I29" i="4"/>
  <c r="I30" i="4"/>
  <c r="I31" i="4"/>
  <c r="I32" i="4"/>
  <c r="I33" i="4"/>
  <c r="I34" i="4"/>
  <c r="G29" i="4"/>
  <c r="G30" i="4"/>
  <c r="G31" i="4"/>
  <c r="G32" i="4"/>
  <c r="G33" i="4"/>
  <c r="G34" i="4"/>
  <c r="E29" i="4"/>
  <c r="E30" i="4"/>
  <c r="E31" i="4"/>
  <c r="E32" i="4"/>
  <c r="E33" i="4"/>
  <c r="E34" i="4"/>
  <c r="K124" i="7"/>
  <c r="K125" i="7"/>
  <c r="I124" i="7"/>
  <c r="I125" i="7"/>
  <c r="G124" i="7"/>
  <c r="G125" i="7"/>
  <c r="K121" i="7"/>
  <c r="I121" i="7"/>
  <c r="G121" i="7"/>
  <c r="E124" i="7"/>
  <c r="E125" i="7"/>
  <c r="K27" i="7"/>
  <c r="K26" i="7"/>
  <c r="I27" i="7"/>
  <c r="I26" i="7"/>
  <c r="G27" i="7"/>
  <c r="G26" i="7"/>
  <c r="K11" i="7"/>
  <c r="I11" i="7"/>
  <c r="G11" i="7"/>
  <c r="E11" i="7"/>
  <c r="K39" i="16"/>
  <c r="K40" i="16"/>
  <c r="K41" i="16"/>
  <c r="K42" i="16"/>
  <c r="I39" i="16"/>
  <c r="I40" i="16"/>
  <c r="I41" i="16"/>
  <c r="I42" i="16"/>
  <c r="G39" i="16"/>
  <c r="G40" i="16"/>
  <c r="G41" i="16"/>
  <c r="G42" i="16"/>
  <c r="E39" i="16"/>
  <c r="E40" i="16"/>
  <c r="E41" i="16"/>
  <c r="E42" i="16"/>
  <c r="L27" i="7" l="1"/>
  <c r="L26" i="7" l="1"/>
  <c r="L17" i="7" l="1"/>
  <c r="L11" i="7" l="1"/>
  <c r="L10" i="7"/>
  <c r="L9" i="7"/>
  <c r="L8" i="7"/>
  <c r="L34" i="4"/>
  <c r="L33" i="4"/>
  <c r="L32" i="4"/>
  <c r="L31" i="4"/>
  <c r="L30" i="4"/>
  <c r="L29" i="4"/>
  <c r="L40" i="16"/>
  <c r="L41" i="16"/>
  <c r="L42" i="16"/>
  <c r="L39" i="16"/>
  <c r="L48" i="4" l="1"/>
  <c r="L47" i="4"/>
  <c r="L46" i="4"/>
  <c r="L43" i="4"/>
  <c r="L42" i="4"/>
  <c r="L40" i="4"/>
  <c r="L38" i="4"/>
  <c r="L8" i="4"/>
  <c r="L44" i="4" l="1"/>
  <c r="L41" i="4"/>
  <c r="L45" i="4"/>
  <c r="L49" i="4"/>
  <c r="L125" i="7" l="1"/>
  <c r="L124" i="7"/>
  <c r="L121" i="7"/>
  <c r="L7" i="7"/>
  <c r="M119" i="7"/>
</calcChain>
</file>

<file path=xl/sharedStrings.xml><?xml version="1.0" encoding="utf-8"?>
<sst xmlns="http://schemas.openxmlformats.org/spreadsheetml/2006/main" count="649" uniqueCount="327">
  <si>
    <t>ドライバー</t>
  </si>
  <si>
    <t>順位</t>
    <rPh sb="0" eb="2">
      <t>ジュンイ</t>
    </rPh>
    <phoneticPr fontId="3"/>
  </si>
  <si>
    <t>ポイント</t>
  </si>
  <si>
    <t>Car
No.</t>
    <phoneticPr fontId="1"/>
  </si>
  <si>
    <t>N1400</t>
    <phoneticPr fontId="1"/>
  </si>
  <si>
    <t>シリーズ
順位</t>
    <rPh sb="5" eb="7">
      <t>ジュンイ</t>
    </rPh>
    <phoneticPr fontId="3"/>
  </si>
  <si>
    <t>参加台数</t>
    <rPh sb="0" eb="2">
      <t>サンカ</t>
    </rPh>
    <rPh sb="2" eb="4">
      <t>ダイスウ</t>
    </rPh>
    <phoneticPr fontId="3"/>
  </si>
  <si>
    <t>1位まで</t>
    <rPh sb="1" eb="2">
      <t>イ</t>
    </rPh>
    <phoneticPr fontId="3"/>
  </si>
  <si>
    <t>2位まで</t>
    <rPh sb="1" eb="2">
      <t>イ</t>
    </rPh>
    <phoneticPr fontId="3"/>
  </si>
  <si>
    <t>3位まで</t>
    <rPh sb="1" eb="2">
      <t>イ</t>
    </rPh>
    <phoneticPr fontId="3"/>
  </si>
  <si>
    <t>4位まで</t>
    <rPh sb="1" eb="2">
      <t>イ</t>
    </rPh>
    <phoneticPr fontId="3"/>
  </si>
  <si>
    <t>5位まで</t>
    <rPh sb="1" eb="2">
      <t>イ</t>
    </rPh>
    <phoneticPr fontId="3"/>
  </si>
  <si>
    <t>12台以上</t>
    <rPh sb="2" eb="3">
      <t>ダイ</t>
    </rPh>
    <rPh sb="3" eb="5">
      <t>イジョウ</t>
    </rPh>
    <phoneticPr fontId="3"/>
  </si>
  <si>
    <t>ポイント</t>
    <phoneticPr fontId="3"/>
  </si>
  <si>
    <t>2 - 3台</t>
    <rPh sb="5" eb="6">
      <t>ダイ</t>
    </rPh>
    <phoneticPr fontId="3"/>
  </si>
  <si>
    <t>4 - 5台</t>
    <rPh sb="5" eb="6">
      <t>ダイ</t>
    </rPh>
    <phoneticPr fontId="3"/>
  </si>
  <si>
    <t>6 - 7台</t>
    <rPh sb="5" eb="6">
      <t>ダイ</t>
    </rPh>
    <phoneticPr fontId="3"/>
  </si>
  <si>
    <t>8 - 9台</t>
    <rPh sb="5" eb="6">
      <t>ダイ</t>
    </rPh>
    <phoneticPr fontId="3"/>
  </si>
  <si>
    <t>10 - 11台</t>
    <rPh sb="7" eb="8">
      <t>ダイ</t>
    </rPh>
    <phoneticPr fontId="3"/>
  </si>
  <si>
    <t>デミオレース</t>
    <phoneticPr fontId="1"/>
  </si>
  <si>
    <t>ポイント表</t>
    <rPh sb="4" eb="5">
      <t>ヒョウ</t>
    </rPh>
    <phoneticPr fontId="1"/>
  </si>
  <si>
    <t>平均</t>
    <rPh sb="0" eb="2">
      <t>ヘイキン</t>
    </rPh>
    <phoneticPr fontId="3"/>
  </si>
  <si>
    <t>ポイント計</t>
  </si>
  <si>
    <t>平均</t>
  </si>
  <si>
    <t>AE111</t>
    <phoneticPr fontId="1"/>
  </si>
  <si>
    <t>Audi A1 Fun Cup</t>
    <phoneticPr fontId="1"/>
  </si>
  <si>
    <t>ポイント計</t>
    <phoneticPr fontId="1"/>
  </si>
  <si>
    <t>FCR-VITA</t>
    <phoneticPr fontId="1"/>
  </si>
  <si>
    <t>ドライバー</t>
    <phoneticPr fontId="1"/>
  </si>
  <si>
    <t>シリーズ賞金制限</t>
  </si>
  <si>
    <t>シリーズ賞金制限</t>
    <phoneticPr fontId="1"/>
  </si>
  <si>
    <t>ロードスターカップ1.6</t>
    <phoneticPr fontId="1"/>
  </si>
  <si>
    <t>ロードスターカップ1.8</t>
    <phoneticPr fontId="1"/>
  </si>
  <si>
    <t>ロードスターカップ 2.0オープン</t>
    <phoneticPr fontId="1"/>
  </si>
  <si>
    <t>ロードスターカップ 1.5オープン</t>
    <phoneticPr fontId="1"/>
  </si>
  <si>
    <t>ロードスターカップ 2.0チャレンジ</t>
    <phoneticPr fontId="1"/>
  </si>
  <si>
    <t>ロードスターカップ 1.5チャレンジ</t>
    <phoneticPr fontId="1"/>
  </si>
  <si>
    <t>FCR①</t>
    <phoneticPr fontId="1"/>
  </si>
  <si>
    <t>ロードスターカップ 1.6,1.8,2.0オープン,1.5オープン,2.0チャレンジ,1.5チャレンジ　シリーズポイント表</t>
    <phoneticPr fontId="1"/>
  </si>
  <si>
    <t>FCR-Vitz　シリーズポイント表</t>
    <phoneticPr fontId="1"/>
  </si>
  <si>
    <t>FCR-Vitz</t>
    <phoneticPr fontId="1"/>
  </si>
  <si>
    <t>FCR-86BRZ　シリーズポイント表</t>
    <phoneticPr fontId="1"/>
  </si>
  <si>
    <t>Beetle Fun Cup</t>
    <phoneticPr fontId="1"/>
  </si>
  <si>
    <t>10位まで</t>
    <rPh sb="2" eb="3">
      <t>イ</t>
    </rPh>
    <phoneticPr fontId="3"/>
  </si>
  <si>
    <t>6位まで</t>
    <rPh sb="1" eb="2">
      <t>イ</t>
    </rPh>
    <phoneticPr fontId="3"/>
  </si>
  <si>
    <t>ポイント対象</t>
    <rPh sb="4" eb="6">
      <t>タイショウ</t>
    </rPh>
    <phoneticPr fontId="3"/>
  </si>
  <si>
    <t>賞金制限</t>
    <rPh sb="0" eb="2">
      <t>ショウキン</t>
    </rPh>
    <rPh sb="2" eb="4">
      <t>セイゲン</t>
    </rPh>
    <phoneticPr fontId="3"/>
  </si>
  <si>
    <t>参加平均台数</t>
    <rPh sb="0" eb="2">
      <t>サンカ</t>
    </rPh>
    <rPh sb="2" eb="4">
      <t>ヘイキン</t>
    </rPh>
    <rPh sb="4" eb="6">
      <t>ダイスウ</t>
    </rPh>
    <phoneticPr fontId="3"/>
  </si>
  <si>
    <t>※シリーズ賞金は３回/年以上開催され、成立したクラスに適用</t>
    <rPh sb="5" eb="7">
      <t>ショウキン</t>
    </rPh>
    <rPh sb="9" eb="10">
      <t>カイ</t>
    </rPh>
    <rPh sb="11" eb="12">
      <t>ネン</t>
    </rPh>
    <rPh sb="12" eb="14">
      <t>イジョウ</t>
    </rPh>
    <rPh sb="14" eb="16">
      <t>カイサイ</t>
    </rPh>
    <rPh sb="19" eb="21">
      <t>セイリツ</t>
    </rPh>
    <rPh sb="27" eb="29">
      <t>テキヨウ</t>
    </rPh>
    <phoneticPr fontId="1"/>
  </si>
  <si>
    <t>FCR-86BRZ　Ⅰ</t>
    <phoneticPr fontId="1"/>
  </si>
  <si>
    <t>FCR-86BRZ　Ⅱ</t>
    <phoneticPr fontId="1"/>
  </si>
  <si>
    <t>FCR-86BRZ　Ⅲ</t>
    <phoneticPr fontId="1"/>
  </si>
  <si>
    <t>ネオヒストリック　Ⅰ</t>
    <phoneticPr fontId="1"/>
  </si>
  <si>
    <t>ネオヒストリック　Ⅱ</t>
    <phoneticPr fontId="1"/>
  </si>
  <si>
    <t>ネオヒストリック,AE1111,N1400　シリーズポイント表</t>
    <phoneticPr fontId="1"/>
  </si>
  <si>
    <t>デミオレース,Audi A1　シリーズポイント表</t>
    <phoneticPr fontId="1"/>
  </si>
  <si>
    <t>FCR②</t>
  </si>
  <si>
    <t>FCR②</t>
    <phoneticPr fontId="1"/>
  </si>
  <si>
    <t>FCR④</t>
  </si>
  <si>
    <t>FCR④</t>
    <phoneticPr fontId="1"/>
  </si>
  <si>
    <t>FCR⑦</t>
  </si>
  <si>
    <t>FCR⑦</t>
    <phoneticPr fontId="1"/>
  </si>
  <si>
    <t>FCR⑥</t>
  </si>
  <si>
    <t>FCR⑥</t>
    <phoneticPr fontId="1"/>
  </si>
  <si>
    <t>FCR⑤</t>
  </si>
  <si>
    <t>S耐</t>
    <rPh sb="1" eb="2">
      <t>タイ</t>
    </rPh>
    <phoneticPr fontId="1"/>
  </si>
  <si>
    <t>FCR①</t>
  </si>
  <si>
    <t>圓城寺　祐亮</t>
  </si>
  <si>
    <t>金崎　権</t>
  </si>
  <si>
    <t>船木　周一</t>
  </si>
  <si>
    <t>塩岡　雅敏</t>
  </si>
  <si>
    <t>高橋　ノボル</t>
  </si>
  <si>
    <t>松川　智泰</t>
  </si>
  <si>
    <t>大竹　直</t>
  </si>
  <si>
    <t>山田　大輔</t>
  </si>
  <si>
    <t>水谷　明彦</t>
  </si>
  <si>
    <t>杉山　貴哉</t>
  </si>
  <si>
    <t>サイトウ　カズミ</t>
  </si>
  <si>
    <t>６</t>
  </si>
  <si>
    <t>７</t>
  </si>
  <si>
    <t>８</t>
  </si>
  <si>
    <t>竹田　幸一郎</t>
  </si>
  <si>
    <t>加藤　隆始</t>
  </si>
  <si>
    <t>矢島　篤</t>
  </si>
  <si>
    <t>山崎　浩明</t>
  </si>
  <si>
    <t>臼井　弘明</t>
  </si>
  <si>
    <t>秋元　優範</t>
  </si>
  <si>
    <t>渡辺　博人</t>
  </si>
  <si>
    <t>山口　崇</t>
  </si>
  <si>
    <t>柳本　文彦</t>
  </si>
  <si>
    <t>深沢　泰司</t>
  </si>
  <si>
    <t>中村　徹</t>
  </si>
  <si>
    <t>鈴木　ひさお</t>
  </si>
  <si>
    <t>田中　重貴</t>
  </si>
  <si>
    <t>東海林　広貴</t>
  </si>
  <si>
    <t>並木　重和</t>
  </si>
  <si>
    <t>飯島　宗久</t>
  </si>
  <si>
    <t>森本　祐一</t>
  </si>
  <si>
    <t>斉藤　克康</t>
  </si>
  <si>
    <t>加藤　隆文</t>
  </si>
  <si>
    <t>倉澤　安行</t>
  </si>
  <si>
    <t>丸野　哲郎</t>
  </si>
  <si>
    <t>池田　保</t>
  </si>
  <si>
    <t>植田　昭仁</t>
  </si>
  <si>
    <t>Kai-Ti WANG</t>
  </si>
  <si>
    <t>遠田　暁</t>
  </si>
  <si>
    <t>船橋　英隆</t>
  </si>
  <si>
    <t>青木　芳成</t>
  </si>
  <si>
    <t>松山　雄太</t>
  </si>
  <si>
    <t>浅見　大志</t>
  </si>
  <si>
    <t>茂木　優太</t>
  </si>
  <si>
    <t>矢作　ゆりな</t>
  </si>
  <si>
    <t>鯉江　保秀</t>
  </si>
  <si>
    <t>永澤　凱</t>
  </si>
  <si>
    <t>松尾　亨</t>
  </si>
  <si>
    <t>田畑　勇</t>
  </si>
  <si>
    <t>松下　隼土</t>
  </si>
  <si>
    <t>竹内　浩典</t>
  </si>
  <si>
    <t>鍛冶田　昇</t>
  </si>
  <si>
    <t>宮崎　恭一</t>
  </si>
  <si>
    <t>太田　隼斗</t>
  </si>
  <si>
    <t>福田　憲司</t>
  </si>
  <si>
    <t>小林　瞭良</t>
  </si>
  <si>
    <t>宮川　直樹</t>
  </si>
  <si>
    <t>大野　秀昭</t>
  </si>
  <si>
    <t>毛利　直人</t>
  </si>
  <si>
    <t>天野　公昭</t>
  </si>
  <si>
    <t>NA</t>
  </si>
  <si>
    <t>川福　健太</t>
    <rPh sb="0" eb="1">
      <t>カワ</t>
    </rPh>
    <rPh sb="1" eb="2">
      <t>フク</t>
    </rPh>
    <rPh sb="3" eb="5">
      <t>ケンタ</t>
    </rPh>
    <phoneticPr fontId="1"/>
  </si>
  <si>
    <t>大野　俊哉</t>
    <rPh sb="0" eb="2">
      <t>オオノ</t>
    </rPh>
    <rPh sb="3" eb="4">
      <t>トシ</t>
    </rPh>
    <rPh sb="4" eb="5">
      <t>ヤ</t>
    </rPh>
    <phoneticPr fontId="1"/>
  </si>
  <si>
    <t>樋尻　勝利</t>
    <rPh sb="0" eb="1">
      <t>トイ</t>
    </rPh>
    <rPh sb="1" eb="2">
      <t>シリ</t>
    </rPh>
    <rPh sb="3" eb="5">
      <t>ショウリ</t>
    </rPh>
    <phoneticPr fontId="1"/>
  </si>
  <si>
    <t>上田　裕司</t>
    <rPh sb="0" eb="2">
      <t>ウエダ</t>
    </rPh>
    <rPh sb="3" eb="5">
      <t>ユウジ</t>
    </rPh>
    <phoneticPr fontId="1"/>
  </si>
  <si>
    <t>大宮　健司</t>
    <rPh sb="0" eb="2">
      <t>オオミヤ</t>
    </rPh>
    <rPh sb="3" eb="5">
      <t>ケンジ</t>
    </rPh>
    <phoneticPr fontId="1"/>
  </si>
  <si>
    <t>斉藤　浩徳</t>
  </si>
  <si>
    <t>箱入娘*Mayu</t>
  </si>
  <si>
    <t>髙月　瑠偉</t>
  </si>
  <si>
    <t>窪田　俊浩</t>
  </si>
  <si>
    <t>小林　史卓</t>
  </si>
  <si>
    <t>渡邉　顕</t>
  </si>
  <si>
    <t>山口　浩昭</t>
  </si>
  <si>
    <t>山川　敏宏</t>
  </si>
  <si>
    <t>片山　枝穏</t>
  </si>
  <si>
    <t>JAMES　CHEN</t>
  </si>
  <si>
    <t>MAKOTO</t>
    <phoneticPr fontId="1"/>
  </si>
  <si>
    <t>山田　恭央　</t>
    <rPh sb="0" eb="2">
      <t>ヤマダ</t>
    </rPh>
    <rPh sb="3" eb="5">
      <t>ヤスオ</t>
    </rPh>
    <phoneticPr fontId="1"/>
  </si>
  <si>
    <t>金本　きれい</t>
    <rPh sb="0" eb="2">
      <t>カネモト</t>
    </rPh>
    <phoneticPr fontId="1"/>
  </si>
  <si>
    <t>木村　一廊</t>
    <rPh sb="0" eb="2">
      <t>キムラ</t>
    </rPh>
    <rPh sb="3" eb="4">
      <t>イチ</t>
    </rPh>
    <rPh sb="4" eb="5">
      <t>ロウ</t>
    </rPh>
    <phoneticPr fontId="1"/>
  </si>
  <si>
    <t>河田　寛太</t>
    <rPh sb="0" eb="2">
      <t>カワダ</t>
    </rPh>
    <rPh sb="3" eb="5">
      <t>カンタ</t>
    </rPh>
    <phoneticPr fontId="1"/>
  </si>
  <si>
    <t>Wynne Kyle</t>
    <phoneticPr fontId="1"/>
  </si>
  <si>
    <t>藤原　晃輝</t>
    <rPh sb="0" eb="2">
      <t>フジワラ</t>
    </rPh>
    <rPh sb="3" eb="4">
      <t>アキラ</t>
    </rPh>
    <rPh sb="4" eb="5">
      <t>テル</t>
    </rPh>
    <phoneticPr fontId="1"/>
  </si>
  <si>
    <t>ｲｼｶﾜ ﾖｼｵ</t>
    <phoneticPr fontId="1"/>
  </si>
  <si>
    <t>岡本　悠希</t>
    <rPh sb="0" eb="2">
      <t>オカモト</t>
    </rPh>
    <rPh sb="3" eb="4">
      <t>ユウ</t>
    </rPh>
    <phoneticPr fontId="1"/>
  </si>
  <si>
    <t>佐藤　元春</t>
    <rPh sb="0" eb="2">
      <t>サトウ</t>
    </rPh>
    <rPh sb="3" eb="5">
      <t>モトハル</t>
    </rPh>
    <phoneticPr fontId="1"/>
  </si>
  <si>
    <t>保井　舞</t>
    <rPh sb="0" eb="2">
      <t>ヤスイ</t>
    </rPh>
    <rPh sb="3" eb="4">
      <t>マイ</t>
    </rPh>
    <phoneticPr fontId="1"/>
  </si>
  <si>
    <t>Mr.ﾆｼﾔﾏ</t>
    <phoneticPr fontId="1"/>
  </si>
  <si>
    <t>垣生　彬</t>
    <rPh sb="0" eb="2">
      <t>ハブ</t>
    </rPh>
    <phoneticPr fontId="1"/>
  </si>
  <si>
    <t>関家　真久</t>
    <rPh sb="0" eb="1">
      <t>セキ</t>
    </rPh>
    <rPh sb="1" eb="2">
      <t>イエ</t>
    </rPh>
    <rPh sb="3" eb="4">
      <t>シン</t>
    </rPh>
    <rPh sb="4" eb="5">
      <t>ヒサ</t>
    </rPh>
    <phoneticPr fontId="1"/>
  </si>
  <si>
    <t>野口　伸周</t>
    <rPh sb="0" eb="2">
      <t>ノグチ</t>
    </rPh>
    <rPh sb="3" eb="4">
      <t>ノ</t>
    </rPh>
    <rPh sb="4" eb="5">
      <t>シュウ</t>
    </rPh>
    <phoneticPr fontId="1"/>
  </si>
  <si>
    <t>箱入娘*Mayu</t>
    <rPh sb="0" eb="2">
      <t>ハコイ</t>
    </rPh>
    <rPh sb="2" eb="3">
      <t>ムスメ</t>
    </rPh>
    <phoneticPr fontId="1"/>
  </si>
  <si>
    <t>LOKE YIN YI</t>
    <phoneticPr fontId="1"/>
  </si>
  <si>
    <t>堀　隼登</t>
    <rPh sb="0" eb="1">
      <t>ホリ</t>
    </rPh>
    <rPh sb="2" eb="3">
      <t>ハヤブサ</t>
    </rPh>
    <rPh sb="3" eb="4">
      <t>ノボル</t>
    </rPh>
    <phoneticPr fontId="1"/>
  </si>
  <si>
    <t>及川　紗利亜</t>
    <rPh sb="0" eb="2">
      <t>オイカワ</t>
    </rPh>
    <rPh sb="3" eb="4">
      <t>サ</t>
    </rPh>
    <rPh sb="4" eb="5">
      <t>リ</t>
    </rPh>
    <rPh sb="5" eb="6">
      <t>ア</t>
    </rPh>
    <phoneticPr fontId="1"/>
  </si>
  <si>
    <t>229</t>
  </si>
  <si>
    <t>78</t>
  </si>
  <si>
    <t>27</t>
  </si>
  <si>
    <t>飯塚 伸也</t>
  </si>
  <si>
    <t>冨澤 謙太</t>
  </si>
  <si>
    <t>野木 強</t>
  </si>
  <si>
    <t>55</t>
  </si>
  <si>
    <t>34</t>
  </si>
  <si>
    <t>2</t>
  </si>
  <si>
    <t>11</t>
  </si>
  <si>
    <t>84</t>
  </si>
  <si>
    <t>43</t>
  </si>
  <si>
    <t>4</t>
  </si>
  <si>
    <t>澤田 薫</t>
  </si>
  <si>
    <t>永野 裕介</t>
  </si>
  <si>
    <t>竹田 幸一郎</t>
  </si>
  <si>
    <t>松浦 健</t>
  </si>
  <si>
    <t>大矢 明夫</t>
  </si>
  <si>
    <t>杉嵜 靖司</t>
  </si>
  <si>
    <t>76</t>
  </si>
  <si>
    <t>30</t>
  </si>
  <si>
    <t>155</t>
  </si>
  <si>
    <t>112</t>
  </si>
  <si>
    <t>10</t>
  </si>
  <si>
    <t>75</t>
  </si>
  <si>
    <t>73</t>
  </si>
  <si>
    <t>堀 知海</t>
  </si>
  <si>
    <t>間瀬 大我</t>
  </si>
  <si>
    <t>松原 泰世</t>
  </si>
  <si>
    <t>池島 実紅</t>
  </si>
  <si>
    <t>国分 務</t>
  </si>
  <si>
    <t>T. NISHIYAMA</t>
  </si>
  <si>
    <t>渡邉 直也</t>
  </si>
  <si>
    <t>70</t>
  </si>
  <si>
    <t>40</t>
  </si>
  <si>
    <t>20</t>
  </si>
  <si>
    <t>17</t>
  </si>
  <si>
    <t>24</t>
  </si>
  <si>
    <t>181</t>
  </si>
  <si>
    <t>968</t>
  </si>
  <si>
    <t>367</t>
  </si>
  <si>
    <t>86</t>
  </si>
  <si>
    <t>129</t>
  </si>
  <si>
    <t>87</t>
  </si>
  <si>
    <t>47</t>
  </si>
  <si>
    <t>860</t>
  </si>
  <si>
    <t>331</t>
  </si>
  <si>
    <t>98</t>
  </si>
  <si>
    <t>60</t>
  </si>
  <si>
    <t>668</t>
  </si>
  <si>
    <t>5</t>
  </si>
  <si>
    <t>53</t>
  </si>
  <si>
    <t>280</t>
  </si>
  <si>
    <t>519</t>
  </si>
  <si>
    <t>29</t>
  </si>
  <si>
    <t>33</t>
  </si>
  <si>
    <t>99</t>
  </si>
  <si>
    <t>95</t>
  </si>
  <si>
    <t>74</t>
  </si>
  <si>
    <t>12</t>
  </si>
  <si>
    <t>81</t>
  </si>
  <si>
    <t>45</t>
  </si>
  <si>
    <t>127</t>
  </si>
  <si>
    <t>153</t>
  </si>
  <si>
    <t>999</t>
  </si>
  <si>
    <t>88</t>
  </si>
  <si>
    <t>星野 暸太</t>
  </si>
  <si>
    <t>三上 浩弥</t>
  </si>
  <si>
    <t>大橋 功</t>
    <rPh sb="0" eb="2">
      <t>オオハシ</t>
    </rPh>
    <rPh sb="3" eb="4">
      <t>イサオ</t>
    </rPh>
    <phoneticPr fontId="1"/>
  </si>
  <si>
    <t>-</t>
    <phoneticPr fontId="1"/>
  </si>
  <si>
    <t>鈴木 英吾</t>
  </si>
  <si>
    <t>秋葉 星那</t>
  </si>
  <si>
    <t>秋葉 英貴</t>
  </si>
  <si>
    <t>近藤 順</t>
  </si>
  <si>
    <t>横田 大樹</t>
  </si>
  <si>
    <t>黒羽 啓太郎</t>
  </si>
  <si>
    <t>野島 偉</t>
  </si>
  <si>
    <t>栗原 誠法</t>
  </si>
  <si>
    <t>大石 喜生</t>
  </si>
  <si>
    <t>宇佐美 潤</t>
  </si>
  <si>
    <t>鷹尾 一成</t>
  </si>
  <si>
    <t>甘利 玲音</t>
  </si>
  <si>
    <t>本卦 太郎</t>
  </si>
  <si>
    <t>端山 貴也</t>
  </si>
  <si>
    <t>尾関 風太</t>
  </si>
  <si>
    <t>室谷 健吾</t>
  </si>
  <si>
    <t>宮脇 剛司</t>
  </si>
  <si>
    <t>近藤 智司</t>
  </si>
  <si>
    <t>加藤 健太郎</t>
  </si>
  <si>
    <t>隥本 雅彦</t>
  </si>
  <si>
    <t>佐藤 太郎</t>
  </si>
  <si>
    <t>後藤 満</t>
  </si>
  <si>
    <t>矢島 貴子</t>
  </si>
  <si>
    <t>小山 政則</t>
  </si>
  <si>
    <t>鈴木 理知也</t>
  </si>
  <si>
    <t>古澤 巖</t>
  </si>
  <si>
    <t>白田 悠</t>
  </si>
  <si>
    <t>茅沼 秀樹</t>
  </si>
  <si>
    <t>石丸 卓哉</t>
  </si>
  <si>
    <t>梅村 悠貴</t>
  </si>
  <si>
    <t>野田 宗男</t>
    <rPh sb="0" eb="2">
      <t>ノダ</t>
    </rPh>
    <rPh sb="3" eb="5">
      <t>ムネオ</t>
    </rPh>
    <phoneticPr fontId="1"/>
  </si>
  <si>
    <t>松下　知己</t>
    <rPh sb="0" eb="2">
      <t>マツシタ</t>
    </rPh>
    <rPh sb="3" eb="4">
      <t>シ</t>
    </rPh>
    <rPh sb="4" eb="5">
      <t>オノレ</t>
    </rPh>
    <phoneticPr fontId="1"/>
  </si>
  <si>
    <t>山本 譲悟</t>
    <rPh sb="0" eb="2">
      <t>ヤマモト</t>
    </rPh>
    <rPh sb="3" eb="4">
      <t>ユズル</t>
    </rPh>
    <rPh sb="4" eb="5">
      <t>サトル</t>
    </rPh>
    <phoneticPr fontId="1"/>
  </si>
  <si>
    <t>徳升 広平</t>
    <rPh sb="0" eb="1">
      <t>トク</t>
    </rPh>
    <rPh sb="1" eb="2">
      <t>マス</t>
    </rPh>
    <rPh sb="3" eb="4">
      <t>ヒロ</t>
    </rPh>
    <rPh sb="4" eb="5">
      <t>タイラ</t>
    </rPh>
    <phoneticPr fontId="1"/>
  </si>
  <si>
    <t>茂木 文明</t>
    <rPh sb="0" eb="2">
      <t>モギ</t>
    </rPh>
    <rPh sb="3" eb="5">
      <t>ブンメイ</t>
    </rPh>
    <phoneticPr fontId="1"/>
  </si>
  <si>
    <t>吉田 祐太</t>
    <rPh sb="0" eb="2">
      <t>ヨシダ</t>
    </rPh>
    <rPh sb="3" eb="5">
      <t>ユウタ</t>
    </rPh>
    <phoneticPr fontId="1"/>
  </si>
  <si>
    <t>関野 大志</t>
    <rPh sb="0" eb="2">
      <t>セキノ</t>
    </rPh>
    <rPh sb="3" eb="4">
      <t>オオ</t>
    </rPh>
    <rPh sb="4" eb="5">
      <t>ココロザ</t>
    </rPh>
    <phoneticPr fontId="1"/>
  </si>
  <si>
    <t>橋本 隼</t>
  </si>
  <si>
    <t>山田 修宇</t>
  </si>
  <si>
    <t>木村 友哉</t>
  </si>
  <si>
    <t>佐藤 元春</t>
  </si>
  <si>
    <t>森田 正穂</t>
  </si>
  <si>
    <t>浅井 康児</t>
  </si>
  <si>
    <t>神谷 誠</t>
  </si>
  <si>
    <t>能勢 健一朗</t>
  </si>
  <si>
    <t>岩田 尚士</t>
  </si>
  <si>
    <t>菊地 陽太</t>
  </si>
  <si>
    <t>熊井 拓也</t>
  </si>
  <si>
    <t>夏生 凌央</t>
  </si>
  <si>
    <t>6台</t>
    <rPh sb="1" eb="2">
      <t>ダイ</t>
    </rPh>
    <phoneticPr fontId="1"/>
  </si>
  <si>
    <t>GTWCA</t>
    <phoneticPr fontId="1"/>
  </si>
  <si>
    <t>3台</t>
    <rPh sb="1" eb="2">
      <t>ダイ</t>
    </rPh>
    <phoneticPr fontId="1"/>
  </si>
  <si>
    <t>丹澤 勇貴</t>
  </si>
  <si>
    <t>中村 英貴</t>
  </si>
  <si>
    <t>小野 佳寿美</t>
  </si>
  <si>
    <t>中嶋 健芳</t>
  </si>
  <si>
    <t>宮島 花蓮</t>
  </si>
  <si>
    <t>吉田 隆ノ介</t>
    <phoneticPr fontId="1"/>
  </si>
  <si>
    <t>岡本 悠希</t>
  </si>
  <si>
    <t>KENNY LEE</t>
  </si>
  <si>
    <t>保井 舞</t>
  </si>
  <si>
    <t>LOKE YIN YI</t>
  </si>
  <si>
    <t>Lai Marvin</t>
  </si>
  <si>
    <t>花村 正</t>
  </si>
  <si>
    <t>惠木 勇哉</t>
  </si>
  <si>
    <t>松下 彰臣</t>
  </si>
  <si>
    <t>織田　祥平</t>
    <rPh sb="0" eb="2">
      <t>オダ</t>
    </rPh>
    <phoneticPr fontId="1"/>
  </si>
  <si>
    <t>RET</t>
    <phoneticPr fontId="1"/>
  </si>
  <si>
    <t>FCR⑤</t>
    <phoneticPr fontId="1"/>
  </si>
  <si>
    <t>永井 歩夢</t>
  </si>
  <si>
    <t>RINA ITO</t>
  </si>
  <si>
    <t>おぎねぇ</t>
  </si>
  <si>
    <t>及川 紗利亜</t>
  </si>
  <si>
    <t>藤島 知子</t>
  </si>
  <si>
    <t>前田 琴未</t>
  </si>
  <si>
    <t>清水 愛</t>
  </si>
  <si>
    <t>関 亜由美</t>
  </si>
  <si>
    <t>SALLY</t>
  </si>
  <si>
    <t>うみにゃん</t>
  </si>
  <si>
    <t>31</t>
  </si>
  <si>
    <t>32</t>
  </si>
  <si>
    <t>633</t>
  </si>
  <si>
    <t>610</t>
  </si>
  <si>
    <t>7</t>
  </si>
  <si>
    <t>118</t>
  </si>
  <si>
    <t>35</t>
  </si>
  <si>
    <t>211</t>
  </si>
  <si>
    <t>金本 きれい</t>
    <rPh sb="0" eb="2">
      <t>カネモト</t>
    </rPh>
    <phoneticPr fontId="1"/>
  </si>
  <si>
    <t>15台</t>
    <rPh sb="2" eb="3">
      <t>ダイ</t>
    </rPh>
    <phoneticPr fontId="1"/>
  </si>
  <si>
    <t>白井　涼</t>
    <rPh sb="0" eb="2">
      <t>シライ</t>
    </rPh>
    <rPh sb="3" eb="4">
      <t>スズ</t>
    </rPh>
    <phoneticPr fontId="1"/>
  </si>
  <si>
    <t>三浦　正貴</t>
    <rPh sb="0" eb="2">
      <t>ミウラ</t>
    </rPh>
    <rPh sb="3" eb="4">
      <t>タダ</t>
    </rPh>
    <phoneticPr fontId="1"/>
  </si>
  <si>
    <t>小林　和彦</t>
    <rPh sb="0" eb="2">
      <t>コバヤシ</t>
    </rPh>
    <rPh sb="3" eb="5">
      <t>カズヒコ</t>
    </rPh>
    <phoneticPr fontId="1"/>
  </si>
  <si>
    <t>遠矢　奨悟</t>
    <rPh sb="0" eb="1">
      <t>トオ</t>
    </rPh>
    <rPh sb="1" eb="2">
      <t>ヤ</t>
    </rPh>
    <rPh sb="3" eb="5">
      <t>ショウゴ</t>
    </rPh>
    <phoneticPr fontId="1"/>
  </si>
  <si>
    <t>KYOJO-VITA</t>
    <phoneticPr fontId="1"/>
  </si>
  <si>
    <t>FCR-VITA/KYOJO-VITA　シリーズポイント表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</si>
</sst>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General&quot;位&quot;"/>
    <numFmt numFmtId="178" formatCode="General&quot;台&quot;"/>
    <numFmt numFmtId="179" formatCode="#,###&quot;位&quot;"/>
    <numFmt numFmtId="180" formatCode="#,###&quot;位まで&quot;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メイリオ"/>
      <family val="3"/>
      <charset val="128"/>
    </font>
    <font>
      <b/>
      <sz val="9"/>
      <name val="メイリオ"/>
      <family val="3"/>
      <charset val="128"/>
    </font>
    <font>
      <sz val="9"/>
      <name val="メイリオ"/>
      <family val="3"/>
      <charset val="128"/>
    </font>
    <font>
      <b/>
      <i/>
      <sz val="10"/>
      <color theme="1"/>
      <name val="メイリオ"/>
      <family val="3"/>
      <charset val="128"/>
    </font>
    <font>
      <sz val="8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sz val="9"/>
      <name val="HGSｺﾞｼｯｸM"/>
      <family val="3"/>
      <charset val="128"/>
    </font>
    <font>
      <sz val="9"/>
      <color theme="1"/>
      <name val="HGS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4">
    <xf numFmtId="0" fontId="0" fillId="0" borderId="0" xfId="0">
      <alignment vertical="center"/>
    </xf>
    <xf numFmtId="0" fontId="6" fillId="3" borderId="0" xfId="1" applyFont="1" applyFill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 wrapText="1" shrinkToFit="1"/>
    </xf>
    <xf numFmtId="0" fontId="4" fillId="3" borderId="0" xfId="0" applyFont="1" applyFill="1" applyAlignment="1">
      <alignment horizontal="center" vertical="center"/>
    </xf>
    <xf numFmtId="0" fontId="6" fillId="3" borderId="0" xfId="1" applyFont="1" applyFill="1">
      <alignment vertical="center"/>
    </xf>
    <xf numFmtId="177" fontId="6" fillId="3" borderId="1" xfId="1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4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 shrinkToFit="1"/>
    </xf>
    <xf numFmtId="176" fontId="6" fillId="3" borderId="4" xfId="1" applyNumberFormat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176" fontId="6" fillId="3" borderId="0" xfId="1" applyNumberFormat="1" applyFont="1" applyFill="1" applyAlignment="1">
      <alignment horizontal="center" vertical="center"/>
    </xf>
    <xf numFmtId="176" fontId="6" fillId="0" borderId="4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shrinkToFit="1"/>
    </xf>
    <xf numFmtId="178" fontId="8" fillId="3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179" fontId="4" fillId="3" borderId="1" xfId="0" applyNumberFormat="1" applyFont="1" applyFill="1" applyBorder="1">
      <alignment vertical="center"/>
    </xf>
    <xf numFmtId="0" fontId="4" fillId="3" borderId="1" xfId="0" applyFont="1" applyFill="1" applyBorder="1" applyAlignment="1">
      <alignment horizontal="center" vertical="center" shrinkToFit="1"/>
    </xf>
    <xf numFmtId="180" fontId="4" fillId="3" borderId="1" xfId="0" applyNumberFormat="1" applyFont="1" applyFill="1" applyBorder="1" applyAlignment="1">
      <alignment horizontal="center" vertical="center" shrinkToFit="1"/>
    </xf>
    <xf numFmtId="0" fontId="4" fillId="0" borderId="0" xfId="0" applyFont="1">
      <alignment vertical="center"/>
    </xf>
    <xf numFmtId="176" fontId="6" fillId="0" borderId="7" xfId="1" applyNumberFormat="1" applyFont="1" applyBorder="1" applyAlignment="1">
      <alignment horizontal="center" vertical="center"/>
    </xf>
    <xf numFmtId="176" fontId="6" fillId="3" borderId="7" xfId="1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shrinkToFit="1"/>
    </xf>
    <xf numFmtId="180" fontId="4" fillId="3" borderId="8" xfId="0" applyNumberFormat="1" applyFont="1" applyFill="1" applyBorder="1" applyAlignment="1">
      <alignment horizontal="center" vertical="center" shrinkToFit="1"/>
    </xf>
    <xf numFmtId="0" fontId="10" fillId="3" borderId="9" xfId="2" applyFont="1" applyFill="1" applyBorder="1" applyAlignment="1">
      <alignment horizontal="center" vertical="center"/>
    </xf>
    <xf numFmtId="0" fontId="10" fillId="3" borderId="7" xfId="2" applyFont="1" applyFill="1" applyBorder="1" applyAlignment="1">
      <alignment vertical="center" shrinkToFit="1"/>
    </xf>
    <xf numFmtId="0" fontId="6" fillId="0" borderId="10" xfId="1" applyFont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 shrinkToFit="1"/>
    </xf>
    <xf numFmtId="0" fontId="10" fillId="3" borderId="1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176" fontId="4" fillId="3" borderId="0" xfId="0" applyNumberFormat="1" applyFont="1" applyFill="1">
      <alignment vertical="center"/>
    </xf>
    <xf numFmtId="0" fontId="8" fillId="3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178" fontId="8" fillId="0" borderId="1" xfId="1" applyNumberFormat="1" applyFont="1" applyBorder="1" applyAlignment="1">
      <alignment horizontal="center" vertical="center"/>
    </xf>
    <xf numFmtId="178" fontId="8" fillId="3" borderId="1" xfId="1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</cellXfs>
  <cellStyles count="4">
    <cellStyle name="標準" xfId="0" builtinId="0"/>
    <cellStyle name="標準 11" xfId="2" xr:uid="{00000000-0005-0000-0000-000001000000}"/>
    <cellStyle name="標準 2" xfId="1" xr:uid="{00000000-0005-0000-0000-000002000000}"/>
    <cellStyle name="標準 5" xfId="3" xr:uid="{00000000-0005-0000-0000-000003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3"/>
  <sheetViews>
    <sheetView tabSelected="1" view="pageBreakPreview" zoomScaleNormal="100" zoomScaleSheetLayoutView="100" workbookViewId="0">
      <pane ySplit="1" topLeftCell="A44" activePane="bottomLeft" state="frozen"/>
      <selection pane="bottomLeft" activeCell="O53" sqref="O53"/>
    </sheetView>
  </sheetViews>
  <sheetFormatPr defaultColWidth="9" defaultRowHeight="15" x14ac:dyDescent="0.15"/>
  <cols>
    <col min="1" max="1" width="7.375" style="8" customWidth="1"/>
    <col min="2" max="2" width="17.375" style="8" customWidth="1"/>
    <col min="3" max="3" width="7.375" style="8" customWidth="1"/>
    <col min="4" max="4" width="5.625" style="8" customWidth="1"/>
    <col min="5" max="5" width="6.625" style="8" customWidth="1"/>
    <col min="6" max="6" width="5.625" style="8" customWidth="1"/>
    <col min="7" max="7" width="6.625" style="8" customWidth="1"/>
    <col min="8" max="8" width="5.625" style="8" customWidth="1"/>
    <col min="9" max="9" width="6.625" style="8" customWidth="1"/>
    <col min="10" max="10" width="5.625" style="8" customWidth="1"/>
    <col min="11" max="11" width="6.625" style="8" customWidth="1"/>
    <col min="12" max="12" width="5.625" style="8" customWidth="1"/>
    <col min="13" max="13" width="6.625" style="8" customWidth="1"/>
    <col min="14" max="14" width="10" style="8" customWidth="1"/>
    <col min="15" max="16384" width="9" style="8"/>
  </cols>
  <sheetData>
    <row r="1" spans="1:17" ht="22.5" customHeight="1" x14ac:dyDescent="0.15">
      <c r="A1" s="9" t="s">
        <v>326</v>
      </c>
    </row>
    <row r="3" spans="1:17" x14ac:dyDescent="0.15">
      <c r="A3" s="50" t="s">
        <v>27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2"/>
    </row>
    <row r="4" spans="1:17" ht="15" customHeight="1" x14ac:dyDescent="0.15">
      <c r="A4" s="43" t="s">
        <v>5</v>
      </c>
      <c r="B4" s="45" t="s">
        <v>28</v>
      </c>
      <c r="C4" s="43" t="s">
        <v>3</v>
      </c>
      <c r="D4" s="45" t="s">
        <v>56</v>
      </c>
      <c r="E4" s="45"/>
      <c r="F4" s="46" t="s">
        <v>58</v>
      </c>
      <c r="G4" s="47"/>
      <c r="H4" s="46" t="s">
        <v>64</v>
      </c>
      <c r="I4" s="47"/>
      <c r="J4" s="46" t="s">
        <v>62</v>
      </c>
      <c r="K4" s="47"/>
      <c r="L4" s="46"/>
      <c r="M4" s="47"/>
      <c r="N4" s="10" t="s">
        <v>21</v>
      </c>
      <c r="O4" s="26" t="s">
        <v>30</v>
      </c>
    </row>
    <row r="5" spans="1:17" x14ac:dyDescent="0.15">
      <c r="A5" s="43"/>
      <c r="B5" s="45"/>
      <c r="C5" s="45"/>
      <c r="D5" s="49"/>
      <c r="E5" s="49"/>
      <c r="F5" s="49"/>
      <c r="G5" s="49"/>
      <c r="H5" s="49"/>
      <c r="I5" s="49"/>
      <c r="J5" s="49"/>
      <c r="K5" s="49"/>
      <c r="L5" s="49"/>
      <c r="M5" s="49"/>
      <c r="N5" s="23" t="e">
        <f>ROUNDDOWN(AVERAGE(D5:M5),0)</f>
        <v>#DIV/0!</v>
      </c>
      <c r="O5" s="27" t="e">
        <f>IF(N5&lt;2,0,IF(N5&lt;4,1,IF(N5&lt;6,2,IF(N5&lt;8,3,IF(N5&lt;10,4,IF(N5&lt;12,5,6))))))</f>
        <v>#DIV/0!</v>
      </c>
    </row>
    <row r="6" spans="1:17" x14ac:dyDescent="0.15">
      <c r="A6" s="43"/>
      <c r="B6" s="45"/>
      <c r="C6" s="45"/>
      <c r="D6" s="11" t="s">
        <v>1</v>
      </c>
      <c r="E6" s="12" t="s">
        <v>2</v>
      </c>
      <c r="F6" s="11" t="s">
        <v>1</v>
      </c>
      <c r="G6" s="12" t="s">
        <v>2</v>
      </c>
      <c r="H6" s="11" t="s">
        <v>1</v>
      </c>
      <c r="I6" s="12" t="s">
        <v>2</v>
      </c>
      <c r="J6" s="11" t="s">
        <v>1</v>
      </c>
      <c r="K6" s="12" t="s">
        <v>2</v>
      </c>
      <c r="L6" s="11" t="s">
        <v>1</v>
      </c>
      <c r="M6" s="12" t="s">
        <v>2</v>
      </c>
      <c r="N6" s="10" t="s">
        <v>22</v>
      </c>
    </row>
    <row r="7" spans="1:17" x14ac:dyDescent="0.15">
      <c r="A7" s="20">
        <v>1</v>
      </c>
      <c r="B7" s="19" t="s">
        <v>128</v>
      </c>
      <c r="C7" s="19">
        <v>8</v>
      </c>
      <c r="D7" s="17">
        <v>1</v>
      </c>
      <c r="E7" s="18">
        <v>20</v>
      </c>
      <c r="F7" s="17">
        <v>1</v>
      </c>
      <c r="G7" s="18">
        <v>20</v>
      </c>
      <c r="H7" s="17"/>
      <c r="I7" s="18"/>
      <c r="J7" s="17"/>
      <c r="K7" s="18"/>
      <c r="L7" s="17"/>
      <c r="M7" s="18"/>
      <c r="N7" s="19">
        <f t="shared" ref="N7:N48" si="0">SUM(E7,G7,I7,M7,K7)</f>
        <v>40</v>
      </c>
      <c r="O7" s="42"/>
      <c r="Q7" s="42"/>
    </row>
    <row r="8" spans="1:17" x14ac:dyDescent="0.15">
      <c r="A8" s="20">
        <v>2</v>
      </c>
      <c r="B8" s="19" t="s">
        <v>129</v>
      </c>
      <c r="C8" s="19">
        <v>12</v>
      </c>
      <c r="D8" s="17">
        <v>2</v>
      </c>
      <c r="E8" s="18">
        <v>15</v>
      </c>
      <c r="F8" s="17">
        <v>2</v>
      </c>
      <c r="G8" s="18">
        <v>15</v>
      </c>
      <c r="H8" s="17"/>
      <c r="I8" s="18"/>
      <c r="J8" s="13"/>
      <c r="K8" s="18"/>
      <c r="L8" s="13"/>
      <c r="M8" s="14"/>
      <c r="N8" s="19">
        <f t="shared" si="0"/>
        <v>30</v>
      </c>
      <c r="O8" s="42"/>
      <c r="Q8" s="42"/>
    </row>
    <row r="9" spans="1:17" x14ac:dyDescent="0.15">
      <c r="A9" s="20">
        <v>3</v>
      </c>
      <c r="B9" s="19" t="s">
        <v>130</v>
      </c>
      <c r="C9" s="7">
        <v>181</v>
      </c>
      <c r="D9" s="17">
        <v>3</v>
      </c>
      <c r="E9" s="18">
        <v>12</v>
      </c>
      <c r="F9" s="17">
        <v>5</v>
      </c>
      <c r="G9" s="18">
        <v>8</v>
      </c>
      <c r="H9" s="13"/>
      <c r="I9" s="18"/>
      <c r="J9" s="13"/>
      <c r="K9" s="18"/>
      <c r="L9" s="13"/>
      <c r="M9" s="18"/>
      <c r="N9" s="19">
        <f t="shared" si="0"/>
        <v>20</v>
      </c>
      <c r="O9" s="42"/>
      <c r="Q9" s="42"/>
    </row>
    <row r="10" spans="1:17" x14ac:dyDescent="0.15">
      <c r="A10" s="20">
        <v>4</v>
      </c>
      <c r="B10" s="19" t="s">
        <v>143</v>
      </c>
      <c r="C10" s="7">
        <v>88</v>
      </c>
      <c r="D10" s="17">
        <v>6</v>
      </c>
      <c r="E10" s="18">
        <v>6</v>
      </c>
      <c r="F10" s="13">
        <v>6</v>
      </c>
      <c r="G10" s="18">
        <v>6</v>
      </c>
      <c r="H10" s="13"/>
      <c r="I10" s="18"/>
      <c r="J10" s="13"/>
      <c r="K10" s="18"/>
      <c r="L10" s="13"/>
      <c r="M10" s="18"/>
      <c r="N10" s="19">
        <f t="shared" si="0"/>
        <v>12</v>
      </c>
      <c r="O10" s="42"/>
      <c r="Q10" s="42"/>
    </row>
    <row r="11" spans="1:17" x14ac:dyDescent="0.15">
      <c r="A11" s="20">
        <v>5</v>
      </c>
      <c r="B11" s="19" t="s">
        <v>152</v>
      </c>
      <c r="C11" s="19">
        <v>610</v>
      </c>
      <c r="D11" s="17">
        <v>16</v>
      </c>
      <c r="E11" s="18"/>
      <c r="F11" s="17">
        <v>3</v>
      </c>
      <c r="G11" s="18">
        <v>12</v>
      </c>
      <c r="H11" s="17"/>
      <c r="I11" s="18"/>
      <c r="J11" s="13"/>
      <c r="K11" s="18"/>
      <c r="L11" s="13"/>
      <c r="M11" s="14"/>
      <c r="N11" s="19">
        <f t="shared" si="0"/>
        <v>12</v>
      </c>
      <c r="O11" s="42"/>
      <c r="Q11" s="42"/>
    </row>
    <row r="12" spans="1:17" x14ac:dyDescent="0.15">
      <c r="A12" s="20">
        <v>6</v>
      </c>
      <c r="B12" s="19" t="s">
        <v>131</v>
      </c>
      <c r="C12" s="19">
        <v>333</v>
      </c>
      <c r="D12" s="17">
        <v>4</v>
      </c>
      <c r="E12" s="18">
        <v>10</v>
      </c>
      <c r="F12" s="17">
        <v>19</v>
      </c>
      <c r="G12" s="18"/>
      <c r="H12" s="17"/>
      <c r="I12" s="18"/>
      <c r="J12" s="13"/>
      <c r="K12" s="18"/>
      <c r="L12" s="13"/>
      <c r="M12" s="18"/>
      <c r="N12" s="19">
        <f t="shared" si="0"/>
        <v>10</v>
      </c>
      <c r="O12" s="42"/>
      <c r="Q12" s="42"/>
    </row>
    <row r="13" spans="1:17" x14ac:dyDescent="0.15">
      <c r="A13" s="20">
        <v>7</v>
      </c>
      <c r="B13" s="19" t="s">
        <v>160</v>
      </c>
      <c r="C13" s="19">
        <v>77</v>
      </c>
      <c r="D13" s="17">
        <v>25</v>
      </c>
      <c r="E13" s="18"/>
      <c r="F13" s="17">
        <v>4</v>
      </c>
      <c r="G13" s="18">
        <v>10</v>
      </c>
      <c r="H13" s="17"/>
      <c r="I13" s="18"/>
      <c r="J13" s="13"/>
      <c r="K13" s="18"/>
      <c r="L13" s="13"/>
      <c r="M13" s="18"/>
      <c r="N13" s="19">
        <f t="shared" si="0"/>
        <v>10</v>
      </c>
      <c r="O13" s="42"/>
      <c r="Q13" s="42"/>
    </row>
    <row r="14" spans="1:17" x14ac:dyDescent="0.15">
      <c r="A14" s="20">
        <v>8</v>
      </c>
      <c r="B14" s="19" t="s">
        <v>132</v>
      </c>
      <c r="C14" s="41">
        <v>35</v>
      </c>
      <c r="D14" s="17">
        <v>5</v>
      </c>
      <c r="E14" s="18">
        <v>8</v>
      </c>
      <c r="F14" s="17"/>
      <c r="G14" s="18"/>
      <c r="H14" s="17"/>
      <c r="I14" s="18"/>
      <c r="J14" s="13"/>
      <c r="K14" s="18"/>
      <c r="L14" s="13"/>
      <c r="M14" s="18"/>
      <c r="N14" s="19">
        <f t="shared" si="0"/>
        <v>8</v>
      </c>
      <c r="O14" s="42"/>
      <c r="Q14" s="42"/>
    </row>
    <row r="15" spans="1:17" x14ac:dyDescent="0.15">
      <c r="A15" s="20">
        <v>9</v>
      </c>
      <c r="B15" s="19" t="s">
        <v>144</v>
      </c>
      <c r="C15" s="19">
        <v>96</v>
      </c>
      <c r="D15" s="17">
        <v>7</v>
      </c>
      <c r="E15" s="18">
        <v>4</v>
      </c>
      <c r="F15" s="17">
        <v>10</v>
      </c>
      <c r="G15" s="18">
        <v>1</v>
      </c>
      <c r="H15" s="17"/>
      <c r="I15" s="18"/>
      <c r="J15" s="17"/>
      <c r="K15" s="18"/>
      <c r="L15" s="17"/>
      <c r="M15" s="18"/>
      <c r="N15" s="19">
        <f t="shared" si="0"/>
        <v>5</v>
      </c>
      <c r="O15" s="42"/>
      <c r="Q15" s="42"/>
    </row>
    <row r="16" spans="1:17" x14ac:dyDescent="0.15">
      <c r="A16" s="20">
        <v>10</v>
      </c>
      <c r="B16" s="19" t="s">
        <v>147</v>
      </c>
      <c r="C16" s="19">
        <v>36</v>
      </c>
      <c r="D16" s="17">
        <v>10</v>
      </c>
      <c r="E16" s="18">
        <v>1</v>
      </c>
      <c r="F16" s="17">
        <v>7</v>
      </c>
      <c r="G16" s="18">
        <v>4</v>
      </c>
      <c r="H16" s="17"/>
      <c r="I16" s="18"/>
      <c r="J16" s="13"/>
      <c r="K16" s="18"/>
      <c r="L16" s="17"/>
      <c r="M16" s="18"/>
      <c r="N16" s="19">
        <f t="shared" si="0"/>
        <v>5</v>
      </c>
      <c r="O16" s="42"/>
      <c r="Q16" s="42"/>
    </row>
    <row r="17" spans="1:17" x14ac:dyDescent="0.15">
      <c r="A17" s="20">
        <v>11</v>
      </c>
      <c r="B17" s="19" t="s">
        <v>146</v>
      </c>
      <c r="C17" s="19">
        <v>61</v>
      </c>
      <c r="D17" s="17">
        <v>9</v>
      </c>
      <c r="E17" s="18">
        <v>2</v>
      </c>
      <c r="F17" s="17">
        <v>9</v>
      </c>
      <c r="G17" s="18">
        <v>2</v>
      </c>
      <c r="H17" s="17"/>
      <c r="I17" s="18"/>
      <c r="J17" s="13"/>
      <c r="K17" s="18"/>
      <c r="L17" s="13"/>
      <c r="M17" s="18"/>
      <c r="N17" s="19">
        <f t="shared" si="0"/>
        <v>4</v>
      </c>
      <c r="O17" s="42"/>
      <c r="Q17" s="42"/>
    </row>
    <row r="18" spans="1:17" x14ac:dyDescent="0.15">
      <c r="A18" s="20">
        <v>12</v>
      </c>
      <c r="B18" s="19" t="s">
        <v>145</v>
      </c>
      <c r="C18" s="19">
        <v>714</v>
      </c>
      <c r="D18" s="17">
        <v>8</v>
      </c>
      <c r="E18" s="18">
        <v>3</v>
      </c>
      <c r="F18" s="17">
        <v>14</v>
      </c>
      <c r="G18" s="18"/>
      <c r="H18" s="17"/>
      <c r="I18" s="18"/>
      <c r="J18" s="13"/>
      <c r="K18" s="18"/>
      <c r="L18" s="13"/>
      <c r="M18" s="18"/>
      <c r="N18" s="19">
        <f t="shared" si="0"/>
        <v>3</v>
      </c>
      <c r="O18" s="42"/>
      <c r="Q18" s="42"/>
    </row>
    <row r="19" spans="1:17" x14ac:dyDescent="0.15">
      <c r="A19" s="20">
        <v>13</v>
      </c>
      <c r="B19" s="19" t="s">
        <v>298</v>
      </c>
      <c r="C19" s="19">
        <v>35</v>
      </c>
      <c r="D19" s="17"/>
      <c r="E19" s="18"/>
      <c r="F19" s="17">
        <v>8</v>
      </c>
      <c r="G19" s="18">
        <v>3</v>
      </c>
      <c r="H19" s="17"/>
      <c r="I19" s="18"/>
      <c r="J19" s="13"/>
      <c r="K19" s="18"/>
      <c r="L19" s="13"/>
      <c r="M19" s="18"/>
      <c r="N19" s="19">
        <f t="shared" si="0"/>
        <v>3</v>
      </c>
      <c r="O19" s="42"/>
      <c r="Q19" s="42"/>
    </row>
    <row r="20" spans="1:17" x14ac:dyDescent="0.15">
      <c r="A20" s="20">
        <v>14</v>
      </c>
      <c r="B20" s="19" t="s">
        <v>148</v>
      </c>
      <c r="C20" s="19">
        <v>213</v>
      </c>
      <c r="D20" s="17">
        <v>11</v>
      </c>
      <c r="E20" s="18"/>
      <c r="F20" s="17">
        <v>13</v>
      </c>
      <c r="G20" s="18"/>
      <c r="H20" s="17"/>
      <c r="I20" s="18"/>
      <c r="J20" s="13"/>
      <c r="K20" s="18"/>
      <c r="L20" s="13"/>
      <c r="M20" s="18"/>
      <c r="N20" s="19">
        <f t="shared" si="0"/>
        <v>0</v>
      </c>
      <c r="O20" s="42"/>
      <c r="Q20" s="42"/>
    </row>
    <row r="21" spans="1:17" x14ac:dyDescent="0.15">
      <c r="A21" s="20">
        <v>15</v>
      </c>
      <c r="B21" s="19" t="s">
        <v>149</v>
      </c>
      <c r="C21" s="19">
        <v>39</v>
      </c>
      <c r="D21" s="17">
        <v>12</v>
      </c>
      <c r="E21" s="18"/>
      <c r="F21" s="17"/>
      <c r="G21" s="18"/>
      <c r="H21" s="17"/>
      <c r="I21" s="18"/>
      <c r="J21" s="13"/>
      <c r="K21" s="18"/>
      <c r="L21" s="13"/>
      <c r="M21" s="18"/>
      <c r="N21" s="19">
        <f t="shared" si="0"/>
        <v>0</v>
      </c>
      <c r="O21" s="42"/>
      <c r="Q21" s="42"/>
    </row>
    <row r="22" spans="1:17" x14ac:dyDescent="0.15">
      <c r="A22" s="20">
        <v>16</v>
      </c>
      <c r="B22" s="19" t="s">
        <v>150</v>
      </c>
      <c r="C22" s="19">
        <v>81</v>
      </c>
      <c r="D22" s="17">
        <v>13</v>
      </c>
      <c r="E22" s="18"/>
      <c r="F22" s="17">
        <v>11</v>
      </c>
      <c r="G22" s="18"/>
      <c r="H22" s="17"/>
      <c r="I22" s="18"/>
      <c r="J22" s="13"/>
      <c r="K22" s="18"/>
      <c r="L22" s="13"/>
      <c r="M22" s="18"/>
      <c r="N22" s="19">
        <f t="shared" si="0"/>
        <v>0</v>
      </c>
      <c r="O22" s="42"/>
      <c r="Q22" s="42"/>
    </row>
    <row r="23" spans="1:17" x14ac:dyDescent="0.15">
      <c r="A23" s="20">
        <v>17</v>
      </c>
      <c r="B23" s="19" t="s">
        <v>136</v>
      </c>
      <c r="C23" s="19">
        <v>31</v>
      </c>
      <c r="D23" s="17">
        <v>14</v>
      </c>
      <c r="E23" s="18"/>
      <c r="F23" s="17">
        <v>28</v>
      </c>
      <c r="G23" s="18"/>
      <c r="H23" s="17"/>
      <c r="I23" s="18"/>
      <c r="J23" s="17"/>
      <c r="K23" s="18"/>
      <c r="L23" s="17"/>
      <c r="M23" s="18"/>
      <c r="N23" s="19">
        <f t="shared" si="0"/>
        <v>0</v>
      </c>
      <c r="O23" s="42"/>
      <c r="Q23" s="42"/>
    </row>
    <row r="24" spans="1:17" x14ac:dyDescent="0.15">
      <c r="A24" s="20">
        <v>18</v>
      </c>
      <c r="B24" s="19" t="s">
        <v>151</v>
      </c>
      <c r="C24" s="19">
        <v>4</v>
      </c>
      <c r="D24" s="17">
        <v>15</v>
      </c>
      <c r="E24" s="18"/>
      <c r="F24" s="17">
        <v>12</v>
      </c>
      <c r="G24" s="18"/>
      <c r="H24" s="17"/>
      <c r="I24" s="18"/>
      <c r="J24" s="13"/>
      <c r="K24" s="18"/>
      <c r="L24" s="13"/>
      <c r="M24" s="18"/>
      <c r="N24" s="19">
        <f t="shared" si="0"/>
        <v>0</v>
      </c>
      <c r="O24" s="42"/>
      <c r="Q24" s="42"/>
    </row>
    <row r="25" spans="1:17" x14ac:dyDescent="0.15">
      <c r="A25" s="20">
        <v>19</v>
      </c>
      <c r="B25" s="19" t="s">
        <v>153</v>
      </c>
      <c r="C25" s="19">
        <v>32</v>
      </c>
      <c r="D25" s="17">
        <v>17</v>
      </c>
      <c r="E25" s="18"/>
      <c r="F25" s="17">
        <v>16</v>
      </c>
      <c r="G25" s="18"/>
      <c r="H25" s="17"/>
      <c r="I25" s="18"/>
      <c r="J25" s="13"/>
      <c r="K25" s="18"/>
      <c r="L25" s="13"/>
      <c r="M25" s="18"/>
      <c r="N25" s="19">
        <f t="shared" si="0"/>
        <v>0</v>
      </c>
      <c r="O25" s="42"/>
      <c r="Q25" s="42"/>
    </row>
    <row r="26" spans="1:17" x14ac:dyDescent="0.15">
      <c r="A26" s="20">
        <v>20</v>
      </c>
      <c r="B26" s="19" t="s">
        <v>154</v>
      </c>
      <c r="C26" s="19">
        <v>24</v>
      </c>
      <c r="D26" s="17">
        <v>18</v>
      </c>
      <c r="E26" s="18"/>
      <c r="F26" s="17">
        <v>17</v>
      </c>
      <c r="G26" s="18"/>
      <c r="H26" s="17"/>
      <c r="I26" s="18"/>
      <c r="J26" s="13"/>
      <c r="K26" s="18"/>
      <c r="L26" s="13"/>
      <c r="M26" s="18"/>
      <c r="N26" s="19">
        <f t="shared" si="0"/>
        <v>0</v>
      </c>
      <c r="O26" s="42"/>
      <c r="Q26" s="42"/>
    </row>
    <row r="27" spans="1:17" x14ac:dyDescent="0.15">
      <c r="A27" s="20">
        <v>21</v>
      </c>
      <c r="B27" s="19" t="s">
        <v>155</v>
      </c>
      <c r="C27" s="19">
        <v>54</v>
      </c>
      <c r="D27" s="17">
        <v>19</v>
      </c>
      <c r="E27" s="18"/>
      <c r="F27" s="17">
        <v>27</v>
      </c>
      <c r="G27" s="18"/>
      <c r="H27" s="17"/>
      <c r="I27" s="18"/>
      <c r="J27" s="17"/>
      <c r="K27" s="18"/>
      <c r="L27" s="17"/>
      <c r="M27" s="18"/>
      <c r="N27" s="19">
        <f t="shared" si="0"/>
        <v>0</v>
      </c>
      <c r="O27" s="42"/>
      <c r="Q27" s="42"/>
    </row>
    <row r="28" spans="1:17" x14ac:dyDescent="0.15">
      <c r="A28" s="20">
        <v>22</v>
      </c>
      <c r="B28" s="19" t="s">
        <v>156</v>
      </c>
      <c r="C28" s="7">
        <v>37</v>
      </c>
      <c r="D28" s="17">
        <v>20</v>
      </c>
      <c r="E28" s="18"/>
      <c r="F28" s="13">
        <v>20</v>
      </c>
      <c r="G28" s="18"/>
      <c r="H28" s="13"/>
      <c r="I28" s="18"/>
      <c r="J28" s="13"/>
      <c r="K28" s="18"/>
      <c r="L28" s="13"/>
      <c r="M28" s="14"/>
      <c r="N28" s="19">
        <f t="shared" si="0"/>
        <v>0</v>
      </c>
      <c r="O28" s="42"/>
      <c r="Q28" s="42"/>
    </row>
    <row r="29" spans="1:17" x14ac:dyDescent="0.15">
      <c r="A29" s="20">
        <v>23</v>
      </c>
      <c r="B29" s="19" t="s">
        <v>157</v>
      </c>
      <c r="C29" s="19">
        <v>7</v>
      </c>
      <c r="D29" s="17">
        <v>21</v>
      </c>
      <c r="E29" s="18"/>
      <c r="F29" s="17"/>
      <c r="G29" s="18"/>
      <c r="H29" s="17"/>
      <c r="I29" s="18"/>
      <c r="J29" s="13"/>
      <c r="K29" s="18"/>
      <c r="L29" s="13"/>
      <c r="M29" s="18"/>
      <c r="N29" s="19">
        <f t="shared" si="0"/>
        <v>0</v>
      </c>
      <c r="O29" s="42"/>
      <c r="Q29" s="42"/>
    </row>
    <row r="30" spans="1:17" x14ac:dyDescent="0.15">
      <c r="A30" s="20">
        <v>24</v>
      </c>
      <c r="B30" s="19" t="s">
        <v>158</v>
      </c>
      <c r="C30" s="19">
        <v>17</v>
      </c>
      <c r="D30" s="17">
        <v>22</v>
      </c>
      <c r="E30" s="18"/>
      <c r="F30" s="17"/>
      <c r="G30" s="18"/>
      <c r="H30" s="17"/>
      <c r="I30" s="18"/>
      <c r="J30" s="13"/>
      <c r="K30" s="18"/>
      <c r="L30" s="13"/>
      <c r="M30" s="18"/>
      <c r="N30" s="19">
        <f t="shared" si="0"/>
        <v>0</v>
      </c>
      <c r="O30" s="42"/>
      <c r="Q30" s="42"/>
    </row>
    <row r="31" spans="1:17" x14ac:dyDescent="0.15">
      <c r="A31" s="20">
        <v>25</v>
      </c>
      <c r="B31" s="19" t="s">
        <v>159</v>
      </c>
      <c r="C31" s="19">
        <v>633</v>
      </c>
      <c r="D31" s="17">
        <v>23</v>
      </c>
      <c r="E31" s="18"/>
      <c r="F31" s="17">
        <v>22</v>
      </c>
      <c r="G31" s="18"/>
      <c r="H31" s="17"/>
      <c r="I31" s="18"/>
      <c r="J31" s="13"/>
      <c r="K31" s="18"/>
      <c r="L31" s="13"/>
      <c r="M31" s="18"/>
      <c r="N31" s="19">
        <f t="shared" si="0"/>
        <v>0</v>
      </c>
      <c r="O31" s="42"/>
      <c r="Q31" s="42"/>
    </row>
    <row r="32" spans="1:17" x14ac:dyDescent="0.15">
      <c r="A32" s="20">
        <v>26</v>
      </c>
      <c r="B32" s="19" t="s">
        <v>139</v>
      </c>
      <c r="C32" s="7">
        <v>94</v>
      </c>
      <c r="D32" s="17">
        <v>24</v>
      </c>
      <c r="E32" s="18"/>
      <c r="F32" s="13">
        <v>25</v>
      </c>
      <c r="G32" s="18"/>
      <c r="H32" s="13"/>
      <c r="I32" s="18"/>
      <c r="J32" s="17"/>
      <c r="K32" s="18"/>
      <c r="L32" s="17"/>
      <c r="M32" s="18"/>
      <c r="N32" s="19">
        <f t="shared" si="0"/>
        <v>0</v>
      </c>
      <c r="O32" s="42"/>
      <c r="Q32" s="42"/>
    </row>
    <row r="33" spans="1:17" x14ac:dyDescent="0.15">
      <c r="A33" s="20">
        <v>27</v>
      </c>
      <c r="B33" s="19" t="s">
        <v>161</v>
      </c>
      <c r="C33" s="19">
        <v>118</v>
      </c>
      <c r="D33" s="17">
        <v>26</v>
      </c>
      <c r="E33" s="18"/>
      <c r="F33" s="17"/>
      <c r="G33" s="18"/>
      <c r="H33" s="17"/>
      <c r="I33" s="18"/>
      <c r="J33" s="13"/>
      <c r="K33" s="18"/>
      <c r="L33" s="13"/>
      <c r="M33" s="18"/>
      <c r="N33" s="19">
        <f t="shared" si="0"/>
        <v>0</v>
      </c>
      <c r="O33" s="42"/>
      <c r="Q33" s="42"/>
    </row>
    <row r="34" spans="1:17" x14ac:dyDescent="0.15">
      <c r="A34" s="20">
        <v>28</v>
      </c>
      <c r="B34" s="19" t="s">
        <v>135</v>
      </c>
      <c r="C34" s="19">
        <v>21</v>
      </c>
      <c r="D34" s="17">
        <v>27</v>
      </c>
      <c r="E34" s="18"/>
      <c r="F34" s="17">
        <v>21</v>
      </c>
      <c r="G34" s="18"/>
      <c r="H34" s="17"/>
      <c r="I34" s="18"/>
      <c r="J34" s="17"/>
      <c r="K34" s="18"/>
      <c r="L34" s="17"/>
      <c r="M34" s="18"/>
      <c r="N34" s="19">
        <f t="shared" si="0"/>
        <v>0</v>
      </c>
      <c r="O34" s="42"/>
      <c r="Q34" s="42"/>
    </row>
    <row r="35" spans="1:17" x14ac:dyDescent="0.15">
      <c r="A35" s="20">
        <v>29</v>
      </c>
      <c r="B35" s="19" t="s">
        <v>133</v>
      </c>
      <c r="C35" s="19">
        <v>16</v>
      </c>
      <c r="D35" s="17">
        <v>28</v>
      </c>
      <c r="E35" s="18"/>
      <c r="F35" s="17">
        <v>31</v>
      </c>
      <c r="G35" s="18"/>
      <c r="H35" s="17"/>
      <c r="I35" s="18"/>
      <c r="J35" s="17"/>
      <c r="K35" s="18"/>
      <c r="L35" s="17"/>
      <c r="M35" s="18"/>
      <c r="N35" s="19">
        <f t="shared" si="0"/>
        <v>0</v>
      </c>
      <c r="O35" s="42"/>
      <c r="Q35" s="42"/>
    </row>
    <row r="36" spans="1:17" x14ac:dyDescent="0.15">
      <c r="A36" s="20">
        <v>30</v>
      </c>
      <c r="B36" s="19" t="s">
        <v>138</v>
      </c>
      <c r="C36" s="19">
        <v>76</v>
      </c>
      <c r="D36" s="17">
        <v>29</v>
      </c>
      <c r="E36" s="18"/>
      <c r="F36" s="17">
        <v>18</v>
      </c>
      <c r="G36" s="18"/>
      <c r="H36" s="17"/>
      <c r="I36" s="18"/>
      <c r="J36" s="13"/>
      <c r="K36" s="18"/>
      <c r="L36" s="13"/>
      <c r="M36" s="18"/>
      <c r="N36" s="19">
        <f t="shared" si="0"/>
        <v>0</v>
      </c>
      <c r="O36" s="42"/>
      <c r="Q36" s="42"/>
    </row>
    <row r="37" spans="1:17" x14ac:dyDescent="0.15">
      <c r="A37" s="20">
        <v>31</v>
      </c>
      <c r="B37" s="19" t="s">
        <v>142</v>
      </c>
      <c r="C37" s="19">
        <v>525</v>
      </c>
      <c r="D37" s="17">
        <v>30</v>
      </c>
      <c r="E37" s="18"/>
      <c r="F37" s="17">
        <v>23</v>
      </c>
      <c r="G37" s="18"/>
      <c r="H37" s="17"/>
      <c r="I37" s="18"/>
      <c r="J37" s="13"/>
      <c r="K37" s="18"/>
      <c r="L37" s="13"/>
      <c r="M37" s="18"/>
      <c r="N37" s="19">
        <f t="shared" si="0"/>
        <v>0</v>
      </c>
      <c r="O37" s="42"/>
      <c r="Q37" s="42"/>
    </row>
    <row r="38" spans="1:17" x14ac:dyDescent="0.15">
      <c r="A38" s="20">
        <v>32</v>
      </c>
      <c r="B38" s="19" t="s">
        <v>137</v>
      </c>
      <c r="C38" s="19">
        <v>47</v>
      </c>
      <c r="D38" s="17">
        <v>31</v>
      </c>
      <c r="E38" s="18"/>
      <c r="F38" s="17"/>
      <c r="G38" s="18"/>
      <c r="H38" s="17"/>
      <c r="I38" s="18"/>
      <c r="J38" s="13"/>
      <c r="K38" s="18"/>
      <c r="L38" s="13"/>
      <c r="M38" s="18"/>
      <c r="N38" s="19">
        <f t="shared" si="0"/>
        <v>0</v>
      </c>
      <c r="O38" s="42"/>
      <c r="Q38" s="42"/>
    </row>
    <row r="39" spans="1:17" x14ac:dyDescent="0.15">
      <c r="A39" s="20">
        <v>33</v>
      </c>
      <c r="B39" s="19" t="s">
        <v>141</v>
      </c>
      <c r="C39" s="19">
        <v>106</v>
      </c>
      <c r="D39" s="17">
        <v>32</v>
      </c>
      <c r="E39" s="18"/>
      <c r="F39" s="17"/>
      <c r="G39" s="18"/>
      <c r="H39" s="17"/>
      <c r="I39" s="18"/>
      <c r="J39" s="13"/>
      <c r="K39" s="18"/>
      <c r="L39" s="13"/>
      <c r="M39" s="14"/>
      <c r="N39" s="19">
        <f t="shared" si="0"/>
        <v>0</v>
      </c>
      <c r="O39" s="42"/>
      <c r="Q39" s="42"/>
    </row>
    <row r="40" spans="1:17" x14ac:dyDescent="0.15">
      <c r="A40" s="20">
        <v>34</v>
      </c>
      <c r="B40" s="19" t="s">
        <v>140</v>
      </c>
      <c r="C40" s="19">
        <v>95</v>
      </c>
      <c r="D40" s="17">
        <v>33</v>
      </c>
      <c r="E40" s="18"/>
      <c r="F40" s="17">
        <v>26</v>
      </c>
      <c r="G40" s="18"/>
      <c r="H40" s="17"/>
      <c r="I40" s="18"/>
      <c r="J40" s="13"/>
      <c r="K40" s="18"/>
      <c r="L40" s="13"/>
      <c r="M40" s="18"/>
      <c r="N40" s="19">
        <f t="shared" si="0"/>
        <v>0</v>
      </c>
      <c r="O40" s="42"/>
      <c r="Q40" s="42"/>
    </row>
    <row r="41" spans="1:17" x14ac:dyDescent="0.15">
      <c r="A41" s="20">
        <v>35</v>
      </c>
      <c r="B41" s="19" t="s">
        <v>295</v>
      </c>
      <c r="C41" s="19">
        <v>97</v>
      </c>
      <c r="D41" s="17"/>
      <c r="E41" s="18"/>
      <c r="F41" s="17">
        <v>29</v>
      </c>
      <c r="G41" s="18"/>
      <c r="H41" s="17"/>
      <c r="I41" s="18"/>
      <c r="J41" s="13"/>
      <c r="K41" s="18"/>
      <c r="L41" s="13"/>
      <c r="M41" s="18"/>
      <c r="N41" s="19">
        <f t="shared" si="0"/>
        <v>0</v>
      </c>
      <c r="O41" s="42"/>
      <c r="Q41" s="42"/>
    </row>
    <row r="42" spans="1:17" x14ac:dyDescent="0.15">
      <c r="A42" s="20">
        <v>36</v>
      </c>
      <c r="B42" s="19" t="s">
        <v>294</v>
      </c>
      <c r="C42" s="19">
        <v>83</v>
      </c>
      <c r="D42" s="17"/>
      <c r="E42" s="18"/>
      <c r="F42" s="17">
        <v>24</v>
      </c>
      <c r="G42" s="18"/>
      <c r="H42" s="17"/>
      <c r="I42" s="18"/>
      <c r="J42" s="17"/>
      <c r="K42" s="18"/>
      <c r="L42" s="17"/>
      <c r="M42" s="18"/>
      <c r="N42" s="19">
        <f t="shared" si="0"/>
        <v>0</v>
      </c>
      <c r="O42" s="42"/>
      <c r="Q42" s="42"/>
    </row>
    <row r="43" spans="1:17" x14ac:dyDescent="0.15">
      <c r="A43" s="20">
        <v>37</v>
      </c>
      <c r="B43" s="19" t="s">
        <v>296</v>
      </c>
      <c r="C43" s="19">
        <v>117</v>
      </c>
      <c r="D43" s="17"/>
      <c r="E43" s="18"/>
      <c r="F43" s="17">
        <v>30</v>
      </c>
      <c r="G43" s="18"/>
      <c r="H43" s="17"/>
      <c r="I43" s="18"/>
      <c r="J43" s="17"/>
      <c r="K43" s="18"/>
      <c r="L43" s="17"/>
      <c r="M43" s="18"/>
      <c r="N43" s="19">
        <f t="shared" si="0"/>
        <v>0</v>
      </c>
      <c r="O43" s="42"/>
      <c r="Q43" s="42"/>
    </row>
    <row r="44" spans="1:17" x14ac:dyDescent="0.15">
      <c r="A44" s="20">
        <v>38</v>
      </c>
      <c r="B44" s="19" t="s">
        <v>297</v>
      </c>
      <c r="C44" s="19">
        <v>16</v>
      </c>
      <c r="D44" s="17"/>
      <c r="E44" s="18"/>
      <c r="F44" s="17" t="s">
        <v>299</v>
      </c>
      <c r="G44" s="18"/>
      <c r="H44" s="17"/>
      <c r="I44" s="18"/>
      <c r="J44" s="17"/>
      <c r="K44" s="18"/>
      <c r="L44" s="17"/>
      <c r="M44" s="18"/>
      <c r="N44" s="19">
        <f t="shared" si="0"/>
        <v>0</v>
      </c>
      <c r="O44" s="42"/>
      <c r="Q44" s="42"/>
    </row>
    <row r="45" spans="1:17" x14ac:dyDescent="0.15">
      <c r="A45" s="20">
        <v>39</v>
      </c>
      <c r="B45" s="19" t="s">
        <v>291</v>
      </c>
      <c r="C45" s="19">
        <v>633</v>
      </c>
      <c r="D45" s="17"/>
      <c r="E45" s="18"/>
      <c r="F45" s="17">
        <v>15</v>
      </c>
      <c r="G45" s="18"/>
      <c r="H45" s="17"/>
      <c r="I45" s="18"/>
      <c r="J45" s="17"/>
      <c r="K45" s="18"/>
      <c r="L45" s="17"/>
      <c r="M45" s="18"/>
      <c r="N45" s="19">
        <f t="shared" si="0"/>
        <v>0</v>
      </c>
      <c r="O45" s="42"/>
      <c r="Q45" s="42"/>
    </row>
    <row r="46" spans="1:17" x14ac:dyDescent="0.15">
      <c r="A46" s="20"/>
      <c r="B46" s="19"/>
      <c r="C46" s="19"/>
      <c r="D46" s="17"/>
      <c r="E46" s="18"/>
      <c r="F46" s="17"/>
      <c r="G46" s="18"/>
      <c r="H46" s="17"/>
      <c r="I46" s="18"/>
      <c r="J46" s="17"/>
      <c r="K46" s="18"/>
      <c r="L46" s="17"/>
      <c r="M46" s="18"/>
      <c r="N46" s="19">
        <f t="shared" si="0"/>
        <v>0</v>
      </c>
      <c r="O46" s="42"/>
      <c r="Q46" s="42"/>
    </row>
    <row r="47" spans="1:17" x14ac:dyDescent="0.15">
      <c r="A47" s="20"/>
      <c r="B47" s="19"/>
      <c r="C47" s="19"/>
      <c r="D47" s="17"/>
      <c r="E47" s="18"/>
      <c r="F47" s="17"/>
      <c r="G47" s="18"/>
      <c r="H47" s="17"/>
      <c r="I47" s="18"/>
      <c r="J47" s="13"/>
      <c r="K47" s="18"/>
      <c r="L47" s="13"/>
      <c r="M47" s="18"/>
      <c r="N47" s="19">
        <f t="shared" si="0"/>
        <v>0</v>
      </c>
      <c r="O47" s="42"/>
      <c r="Q47" s="42"/>
    </row>
    <row r="48" spans="1:17" x14ac:dyDescent="0.15">
      <c r="A48" s="20"/>
      <c r="B48" s="19"/>
      <c r="C48" s="19"/>
      <c r="D48" s="17"/>
      <c r="E48" s="18"/>
      <c r="F48" s="17"/>
      <c r="G48" s="18"/>
      <c r="H48" s="17"/>
      <c r="I48" s="18"/>
      <c r="J48" s="13"/>
      <c r="K48" s="18"/>
      <c r="L48" s="13"/>
      <c r="M48" s="18"/>
      <c r="N48" s="19">
        <f t="shared" si="0"/>
        <v>0</v>
      </c>
      <c r="O48" s="42"/>
      <c r="Q48" s="42"/>
    </row>
    <row r="49" spans="1:15" x14ac:dyDescent="0.15">
      <c r="A49" s="15"/>
      <c r="B49" s="1"/>
      <c r="C49" s="1"/>
      <c r="D49" s="16"/>
      <c r="E49" s="1"/>
      <c r="F49" s="1"/>
      <c r="G49" s="1"/>
      <c r="H49" s="16"/>
      <c r="I49" s="1"/>
      <c r="J49" s="1"/>
      <c r="K49" s="1"/>
      <c r="L49" s="16"/>
      <c r="M49" s="1"/>
      <c r="N49" s="1"/>
    </row>
    <row r="50" spans="1:15" x14ac:dyDescent="0.15">
      <c r="A50" s="50" t="s">
        <v>325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2"/>
    </row>
    <row r="51" spans="1:15" ht="15" customHeight="1" x14ac:dyDescent="0.15">
      <c r="A51" s="43" t="s">
        <v>5</v>
      </c>
      <c r="B51" s="44" t="s">
        <v>0</v>
      </c>
      <c r="C51" s="43" t="s">
        <v>3</v>
      </c>
      <c r="D51" s="45" t="s">
        <v>57</v>
      </c>
      <c r="E51" s="45"/>
      <c r="F51" s="45" t="s">
        <v>59</v>
      </c>
      <c r="G51" s="45"/>
      <c r="H51" s="45" t="s">
        <v>300</v>
      </c>
      <c r="I51" s="45"/>
      <c r="J51" s="46"/>
      <c r="K51" s="47"/>
      <c r="L51" s="46"/>
      <c r="M51" s="47"/>
      <c r="N51" s="10" t="s">
        <v>23</v>
      </c>
      <c r="O51" s="26" t="s">
        <v>30</v>
      </c>
    </row>
    <row r="52" spans="1:15" x14ac:dyDescent="0.15">
      <c r="A52" s="43"/>
      <c r="B52" s="44"/>
      <c r="C52" s="45"/>
      <c r="D52" s="48" t="s">
        <v>320</v>
      </c>
      <c r="E52" s="48"/>
      <c r="F52" s="49">
        <v>14</v>
      </c>
      <c r="G52" s="49"/>
      <c r="H52" s="49">
        <v>12</v>
      </c>
      <c r="I52" s="49"/>
      <c r="J52" s="49"/>
      <c r="K52" s="49"/>
      <c r="L52" s="48"/>
      <c r="M52" s="48"/>
      <c r="N52" s="23">
        <f>ROUNDDOWN(AVERAGEIF(D52:M52,"&lt;&gt;0"),0)</f>
        <v>13</v>
      </c>
      <c r="O52" s="32"/>
    </row>
    <row r="53" spans="1:15" x14ac:dyDescent="0.15">
      <c r="A53" s="43"/>
      <c r="B53" s="44"/>
      <c r="C53" s="45"/>
      <c r="D53" s="11" t="s">
        <v>1</v>
      </c>
      <c r="E53" s="12" t="s">
        <v>2</v>
      </c>
      <c r="F53" s="11" t="s">
        <v>1</v>
      </c>
      <c r="G53" s="12" t="s">
        <v>2</v>
      </c>
      <c r="H53" s="11" t="s">
        <v>1</v>
      </c>
      <c r="I53" s="12" t="s">
        <v>2</v>
      </c>
      <c r="J53" s="11" t="s">
        <v>1</v>
      </c>
      <c r="K53" s="12" t="s">
        <v>2</v>
      </c>
      <c r="L53" s="11" t="s">
        <v>1</v>
      </c>
      <c r="M53" s="12" t="s">
        <v>2</v>
      </c>
      <c r="N53" s="10" t="s">
        <v>26</v>
      </c>
    </row>
    <row r="54" spans="1:15" ht="15" customHeight="1" x14ac:dyDescent="0.15">
      <c r="A54" s="20">
        <v>1</v>
      </c>
      <c r="B54" s="19" t="s">
        <v>301</v>
      </c>
      <c r="C54" s="7" t="s">
        <v>311</v>
      </c>
      <c r="D54" s="13">
        <v>1</v>
      </c>
      <c r="E54" s="18">
        <v>20</v>
      </c>
      <c r="F54" s="13">
        <v>1</v>
      </c>
      <c r="G54" s="18">
        <v>20</v>
      </c>
      <c r="H54" s="13"/>
      <c r="I54" s="18"/>
      <c r="J54" s="13"/>
      <c r="K54" s="18"/>
      <c r="L54" s="13"/>
      <c r="M54" s="18"/>
      <c r="N54" s="19">
        <f t="shared" ref="N54:N68" si="1">SUM(E54,I54,K54,M54,G54)</f>
        <v>40</v>
      </c>
    </row>
    <row r="55" spans="1:15" x14ac:dyDescent="0.15">
      <c r="A55" s="20">
        <v>2</v>
      </c>
      <c r="B55" s="19" t="s">
        <v>290</v>
      </c>
      <c r="C55" s="19" t="s">
        <v>174</v>
      </c>
      <c r="D55" s="17">
        <v>2</v>
      </c>
      <c r="E55" s="18">
        <v>15</v>
      </c>
      <c r="F55" s="17">
        <v>5</v>
      </c>
      <c r="G55" s="18">
        <v>8</v>
      </c>
      <c r="H55" s="17"/>
      <c r="I55" s="18"/>
      <c r="J55" s="17"/>
      <c r="K55" s="18"/>
      <c r="L55" s="17"/>
      <c r="M55" s="18"/>
      <c r="N55" s="19">
        <f t="shared" si="1"/>
        <v>23</v>
      </c>
    </row>
    <row r="56" spans="1:15" x14ac:dyDescent="0.15">
      <c r="A56" s="20">
        <v>3</v>
      </c>
      <c r="B56" s="19" t="s">
        <v>292</v>
      </c>
      <c r="C56" s="19" t="s">
        <v>313</v>
      </c>
      <c r="D56" s="17">
        <v>4</v>
      </c>
      <c r="E56" s="18">
        <v>10</v>
      </c>
      <c r="F56" s="17">
        <v>3</v>
      </c>
      <c r="G56" s="18">
        <v>12</v>
      </c>
      <c r="H56" s="17"/>
      <c r="I56" s="18"/>
      <c r="J56" s="17"/>
      <c r="K56" s="18"/>
      <c r="L56" s="17"/>
      <c r="M56" s="18"/>
      <c r="N56" s="19">
        <f t="shared" si="1"/>
        <v>22</v>
      </c>
    </row>
    <row r="57" spans="1:15" x14ac:dyDescent="0.15">
      <c r="A57" s="20">
        <v>4</v>
      </c>
      <c r="B57" s="19" t="s">
        <v>293</v>
      </c>
      <c r="C57" s="19" t="s">
        <v>314</v>
      </c>
      <c r="D57" s="17">
        <v>6</v>
      </c>
      <c r="E57" s="18">
        <v>6</v>
      </c>
      <c r="F57" s="17">
        <v>4</v>
      </c>
      <c r="G57" s="18">
        <v>10</v>
      </c>
      <c r="H57" s="17"/>
      <c r="I57" s="18"/>
      <c r="J57" s="17"/>
      <c r="K57" s="18"/>
      <c r="L57" s="17"/>
      <c r="M57" s="18"/>
      <c r="N57" s="19">
        <f t="shared" si="1"/>
        <v>16</v>
      </c>
    </row>
    <row r="58" spans="1:15" x14ac:dyDescent="0.15">
      <c r="A58" s="20">
        <v>5</v>
      </c>
      <c r="B58" s="19" t="s">
        <v>319</v>
      </c>
      <c r="C58" s="7">
        <v>714</v>
      </c>
      <c r="D58" s="13" t="s">
        <v>299</v>
      </c>
      <c r="E58" s="18"/>
      <c r="F58" s="13">
        <v>2</v>
      </c>
      <c r="G58" s="18">
        <v>15</v>
      </c>
      <c r="H58" s="13"/>
      <c r="I58" s="18"/>
      <c r="J58" s="13"/>
      <c r="K58" s="18"/>
      <c r="L58" s="13"/>
      <c r="M58" s="18"/>
      <c r="N58" s="19">
        <f t="shared" si="1"/>
        <v>15</v>
      </c>
    </row>
    <row r="59" spans="1:15" x14ac:dyDescent="0.15">
      <c r="A59" s="20">
        <v>6</v>
      </c>
      <c r="B59" s="19" t="s">
        <v>134</v>
      </c>
      <c r="C59" s="19" t="s">
        <v>312</v>
      </c>
      <c r="D59" s="17">
        <v>3</v>
      </c>
      <c r="E59" s="18">
        <v>12</v>
      </c>
      <c r="F59" s="17">
        <v>9</v>
      </c>
      <c r="G59" s="18">
        <v>2</v>
      </c>
      <c r="H59" s="17"/>
      <c r="I59" s="18"/>
      <c r="J59" s="17"/>
      <c r="K59" s="18"/>
      <c r="L59" s="17"/>
      <c r="M59" s="18"/>
      <c r="N59" s="19">
        <f t="shared" si="1"/>
        <v>14</v>
      </c>
    </row>
    <row r="60" spans="1:15" x14ac:dyDescent="0.15">
      <c r="A60" s="20">
        <v>7</v>
      </c>
      <c r="B60" s="19" t="s">
        <v>302</v>
      </c>
      <c r="C60" s="19" t="s">
        <v>198</v>
      </c>
      <c r="D60" s="17">
        <v>5</v>
      </c>
      <c r="E60" s="18">
        <v>8</v>
      </c>
      <c r="F60" s="17">
        <v>7</v>
      </c>
      <c r="G60" s="18">
        <v>4</v>
      </c>
      <c r="H60" s="17"/>
      <c r="I60" s="18"/>
      <c r="J60" s="17"/>
      <c r="K60" s="18"/>
      <c r="L60" s="17"/>
      <c r="M60" s="18"/>
      <c r="N60" s="19">
        <f t="shared" si="1"/>
        <v>12</v>
      </c>
    </row>
    <row r="61" spans="1:15" x14ac:dyDescent="0.15">
      <c r="A61" s="20">
        <v>8</v>
      </c>
      <c r="B61" s="19" t="s">
        <v>303</v>
      </c>
      <c r="C61" s="19" t="s">
        <v>315</v>
      </c>
      <c r="D61" s="17">
        <v>7</v>
      </c>
      <c r="E61" s="18">
        <v>4</v>
      </c>
      <c r="F61" s="17">
        <v>8</v>
      </c>
      <c r="G61" s="18">
        <v>3</v>
      </c>
      <c r="H61" s="17"/>
      <c r="I61" s="18"/>
      <c r="J61" s="17"/>
      <c r="K61" s="18"/>
      <c r="L61" s="17"/>
      <c r="M61" s="18"/>
      <c r="N61" s="19">
        <f t="shared" si="1"/>
        <v>7</v>
      </c>
    </row>
    <row r="62" spans="1:15" x14ac:dyDescent="0.15">
      <c r="A62" s="20">
        <v>9</v>
      </c>
      <c r="B62" s="19" t="s">
        <v>307</v>
      </c>
      <c r="C62" s="7" t="s">
        <v>317</v>
      </c>
      <c r="D62" s="13">
        <v>11</v>
      </c>
      <c r="E62" s="18"/>
      <c r="F62" s="13">
        <v>6</v>
      </c>
      <c r="G62" s="18">
        <v>6</v>
      </c>
      <c r="H62" s="13"/>
      <c r="I62" s="18"/>
      <c r="J62" s="13"/>
      <c r="K62" s="18"/>
      <c r="L62" s="13"/>
      <c r="M62" s="18"/>
      <c r="N62" s="19">
        <f t="shared" si="1"/>
        <v>6</v>
      </c>
    </row>
    <row r="63" spans="1:15" x14ac:dyDescent="0.15">
      <c r="A63" s="20">
        <v>10</v>
      </c>
      <c r="B63" s="19" t="s">
        <v>304</v>
      </c>
      <c r="C63" s="19" t="s">
        <v>316</v>
      </c>
      <c r="D63" s="17">
        <v>8</v>
      </c>
      <c r="E63" s="18">
        <v>3</v>
      </c>
      <c r="F63" s="17"/>
      <c r="G63" s="18"/>
      <c r="H63" s="17"/>
      <c r="I63" s="18"/>
      <c r="J63" s="17"/>
      <c r="K63" s="18"/>
      <c r="L63" s="17"/>
      <c r="M63" s="18"/>
      <c r="N63" s="19">
        <f t="shared" si="1"/>
        <v>3</v>
      </c>
    </row>
    <row r="64" spans="1:15" x14ac:dyDescent="0.15">
      <c r="A64" s="20">
        <v>11</v>
      </c>
      <c r="B64" s="19" t="s">
        <v>305</v>
      </c>
      <c r="C64" s="19" t="s">
        <v>199</v>
      </c>
      <c r="D64" s="17">
        <v>9</v>
      </c>
      <c r="E64" s="18">
        <v>2</v>
      </c>
      <c r="F64" s="17">
        <v>10</v>
      </c>
      <c r="G64" s="18">
        <v>1</v>
      </c>
      <c r="H64" s="17"/>
      <c r="I64" s="18"/>
      <c r="J64" s="17"/>
      <c r="K64" s="18"/>
      <c r="L64" s="17"/>
      <c r="M64" s="18"/>
      <c r="N64" s="19">
        <f t="shared" si="1"/>
        <v>3</v>
      </c>
    </row>
    <row r="65" spans="1:14" x14ac:dyDescent="0.15">
      <c r="A65" s="20">
        <v>12</v>
      </c>
      <c r="B65" s="19" t="s">
        <v>306</v>
      </c>
      <c r="C65" s="19" t="s">
        <v>182</v>
      </c>
      <c r="D65" s="17">
        <v>10</v>
      </c>
      <c r="E65" s="18">
        <v>1</v>
      </c>
      <c r="F65" s="17">
        <v>12</v>
      </c>
      <c r="G65" s="18"/>
      <c r="H65" s="17"/>
      <c r="I65" s="18"/>
      <c r="J65" s="17"/>
      <c r="K65" s="18"/>
      <c r="L65" s="17"/>
      <c r="M65" s="18"/>
      <c r="N65" s="19">
        <f t="shared" si="1"/>
        <v>1</v>
      </c>
    </row>
    <row r="66" spans="1:14" x14ac:dyDescent="0.15">
      <c r="A66" s="20">
        <v>13</v>
      </c>
      <c r="B66" s="19" t="s">
        <v>308</v>
      </c>
      <c r="C66" s="7" t="s">
        <v>318</v>
      </c>
      <c r="D66" s="13">
        <v>12</v>
      </c>
      <c r="E66" s="18"/>
      <c r="F66" s="13" t="s">
        <v>299</v>
      </c>
      <c r="G66" s="18"/>
      <c r="H66" s="13"/>
      <c r="I66" s="18"/>
      <c r="J66" s="13"/>
      <c r="K66" s="18"/>
      <c r="L66" s="13"/>
      <c r="M66" s="18"/>
      <c r="N66" s="19">
        <f t="shared" si="1"/>
        <v>0</v>
      </c>
    </row>
    <row r="67" spans="1:14" x14ac:dyDescent="0.15">
      <c r="A67" s="20">
        <v>14</v>
      </c>
      <c r="B67" s="19" t="s">
        <v>309</v>
      </c>
      <c r="C67" s="7" t="s">
        <v>187</v>
      </c>
      <c r="D67" s="13">
        <v>13</v>
      </c>
      <c r="E67" s="18"/>
      <c r="F67" s="13">
        <v>11</v>
      </c>
      <c r="G67" s="18"/>
      <c r="H67" s="13"/>
      <c r="I67" s="18"/>
      <c r="J67" s="13"/>
      <c r="K67" s="18"/>
      <c r="L67" s="13"/>
      <c r="M67" s="18"/>
      <c r="N67" s="19">
        <f t="shared" si="1"/>
        <v>0</v>
      </c>
    </row>
    <row r="68" spans="1:14" ht="15" customHeight="1" x14ac:dyDescent="0.15">
      <c r="A68" s="20">
        <v>15</v>
      </c>
      <c r="B68" s="19" t="s">
        <v>310</v>
      </c>
      <c r="C68" s="7" t="s">
        <v>181</v>
      </c>
      <c r="D68" s="13">
        <v>14</v>
      </c>
      <c r="E68" s="18"/>
      <c r="F68" s="13">
        <v>13</v>
      </c>
      <c r="G68" s="18"/>
      <c r="H68" s="13"/>
      <c r="I68" s="18"/>
      <c r="J68" s="13"/>
      <c r="K68" s="18"/>
      <c r="L68" s="13"/>
      <c r="M68" s="18"/>
      <c r="N68" s="19">
        <f t="shared" si="1"/>
        <v>0</v>
      </c>
    </row>
    <row r="69" spans="1:14" x14ac:dyDescent="0.15">
      <c r="A69" s="20">
        <v>16</v>
      </c>
      <c r="B69" s="19"/>
      <c r="C69" s="19"/>
      <c r="D69" s="17"/>
      <c r="E69" s="18"/>
      <c r="F69" s="17"/>
      <c r="G69" s="18"/>
      <c r="H69" s="17"/>
      <c r="I69" s="18"/>
      <c r="J69" s="17"/>
      <c r="K69" s="18"/>
      <c r="L69" s="17"/>
      <c r="M69" s="18"/>
      <c r="N69" s="19">
        <f t="shared" ref="N69:N71" si="2">SUM(E69,I69,K69,M69,G69)</f>
        <v>0</v>
      </c>
    </row>
    <row r="70" spans="1:14" x14ac:dyDescent="0.15">
      <c r="A70" s="20">
        <v>17</v>
      </c>
      <c r="B70" s="19"/>
      <c r="C70" s="7"/>
      <c r="D70" s="13"/>
      <c r="E70" s="18"/>
      <c r="F70" s="13"/>
      <c r="G70" s="18"/>
      <c r="H70" s="13"/>
      <c r="I70" s="18"/>
      <c r="J70" s="13"/>
      <c r="K70" s="18"/>
      <c r="L70" s="13"/>
      <c r="M70" s="18"/>
      <c r="N70" s="19">
        <f t="shared" si="2"/>
        <v>0</v>
      </c>
    </row>
    <row r="71" spans="1:14" x14ac:dyDescent="0.15">
      <c r="A71" s="20">
        <v>18</v>
      </c>
      <c r="B71" s="19"/>
      <c r="C71" s="7"/>
      <c r="D71" s="13"/>
      <c r="E71" s="18"/>
      <c r="F71" s="13"/>
      <c r="G71" s="18"/>
      <c r="H71" s="13"/>
      <c r="I71" s="18"/>
      <c r="J71" s="13"/>
      <c r="K71" s="18"/>
      <c r="L71" s="13"/>
      <c r="M71" s="18"/>
      <c r="N71" s="19">
        <f t="shared" si="2"/>
        <v>0</v>
      </c>
    </row>
    <row r="72" spans="1:14" x14ac:dyDescent="0.15">
      <c r="A72" s="39"/>
      <c r="B72" s="40"/>
      <c r="C72" s="1"/>
      <c r="D72" s="16"/>
      <c r="E72" s="40"/>
      <c r="F72" s="16"/>
      <c r="G72" s="40"/>
      <c r="H72" s="16"/>
      <c r="I72" s="40"/>
      <c r="J72" s="16"/>
      <c r="K72" s="40"/>
      <c r="L72" s="40"/>
    </row>
    <row r="73" spans="1:14" x14ac:dyDescent="0.15">
      <c r="B73" s="28"/>
      <c r="L73" s="8" t="s">
        <v>20</v>
      </c>
    </row>
    <row r="74" spans="1:14" x14ac:dyDescent="0.15">
      <c r="L74" s="25">
        <v>1</v>
      </c>
      <c r="M74" s="24">
        <v>20</v>
      </c>
    </row>
    <row r="75" spans="1:14" x14ac:dyDescent="0.15">
      <c r="L75" s="25">
        <v>2</v>
      </c>
      <c r="M75" s="24">
        <v>15</v>
      </c>
    </row>
    <row r="76" spans="1:14" x14ac:dyDescent="0.15">
      <c r="L76" s="25">
        <v>3</v>
      </c>
      <c r="M76" s="24">
        <v>12</v>
      </c>
    </row>
    <row r="77" spans="1:14" x14ac:dyDescent="0.15">
      <c r="L77" s="25">
        <v>4</v>
      </c>
      <c r="M77" s="24">
        <v>10</v>
      </c>
    </row>
    <row r="78" spans="1:14" x14ac:dyDescent="0.15">
      <c r="L78" s="25">
        <v>5</v>
      </c>
      <c r="M78" s="24">
        <v>8</v>
      </c>
    </row>
    <row r="79" spans="1:14" x14ac:dyDescent="0.15">
      <c r="L79" s="25">
        <v>6</v>
      </c>
      <c r="M79" s="24">
        <v>6</v>
      </c>
    </row>
    <row r="80" spans="1:14" x14ac:dyDescent="0.15">
      <c r="L80" s="25">
        <v>7</v>
      </c>
      <c r="M80" s="24">
        <v>4</v>
      </c>
    </row>
    <row r="81" spans="12:13" x14ac:dyDescent="0.15">
      <c r="L81" s="25">
        <v>8</v>
      </c>
      <c r="M81" s="24">
        <v>3</v>
      </c>
    </row>
    <row r="82" spans="12:13" x14ac:dyDescent="0.15">
      <c r="L82" s="25">
        <v>9</v>
      </c>
      <c r="M82" s="24">
        <v>2</v>
      </c>
    </row>
    <row r="83" spans="12:13" x14ac:dyDescent="0.15">
      <c r="L83" s="25">
        <v>10</v>
      </c>
      <c r="M83" s="24">
        <v>1</v>
      </c>
    </row>
  </sheetData>
  <sortState xmlns:xlrd2="http://schemas.microsoft.com/office/spreadsheetml/2017/richdata2" sortMethod="stroke" ref="B54:N68">
    <sortCondition descending="1" ref="N54:N68"/>
  </sortState>
  <mergeCells count="28">
    <mergeCell ref="A50:N50"/>
    <mergeCell ref="H5:I5"/>
    <mergeCell ref="L5:M5"/>
    <mergeCell ref="A3:N3"/>
    <mergeCell ref="A4:A6"/>
    <mergeCell ref="B4:B6"/>
    <mergeCell ref="C4:C6"/>
    <mergeCell ref="D4:E4"/>
    <mergeCell ref="H4:I4"/>
    <mergeCell ref="L4:M4"/>
    <mergeCell ref="D5:E5"/>
    <mergeCell ref="F4:G4"/>
    <mergeCell ref="F5:G5"/>
    <mergeCell ref="J4:K4"/>
    <mergeCell ref="J5:K5"/>
    <mergeCell ref="J51:K51"/>
    <mergeCell ref="L51:M51"/>
    <mergeCell ref="D52:E52"/>
    <mergeCell ref="H52:I52"/>
    <mergeCell ref="J52:K52"/>
    <mergeCell ref="L52:M52"/>
    <mergeCell ref="F51:G51"/>
    <mergeCell ref="F52:G52"/>
    <mergeCell ref="A51:A53"/>
    <mergeCell ref="B51:B53"/>
    <mergeCell ref="C51:C53"/>
    <mergeCell ref="D51:E51"/>
    <mergeCell ref="H51:I51"/>
  </mergeCells>
  <phoneticPr fontId="1"/>
  <conditionalFormatting sqref="B7:B39 Q6:Q48">
    <cfRule type="duplicateValues" dxfId="4" priority="2"/>
  </conditionalFormatting>
  <conditionalFormatting sqref="O7:O48">
    <cfRule type="duplicateValues" dxfId="3" priority="1"/>
  </conditionalFormatting>
  <printOptions horizontalCentered="1"/>
  <pageMargins left="0.11811023622047245" right="0.11811023622047245" top="0.78740157480314965" bottom="0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2"/>
  <sheetViews>
    <sheetView view="pageBreakPreview" zoomScale="160" zoomScaleNormal="100" zoomScaleSheetLayoutView="160" workbookViewId="0">
      <selection activeCell="M5" sqref="M5"/>
    </sheetView>
  </sheetViews>
  <sheetFormatPr defaultColWidth="9" defaultRowHeight="15" x14ac:dyDescent="0.15"/>
  <cols>
    <col min="1" max="1" width="7.375" style="8" customWidth="1"/>
    <col min="2" max="2" width="17.375" style="8" customWidth="1"/>
    <col min="3" max="3" width="6.125" style="8" customWidth="1"/>
    <col min="4" max="4" width="5.625" style="8" customWidth="1"/>
    <col min="5" max="5" width="6.625" style="8" customWidth="1"/>
    <col min="6" max="6" width="5.625" style="8" customWidth="1"/>
    <col min="7" max="7" width="6.625" style="8" customWidth="1"/>
    <col min="8" max="8" width="5.625" style="8" customWidth="1"/>
    <col min="9" max="9" width="6.625" style="8" customWidth="1"/>
    <col min="10" max="10" width="5.625" style="8" customWidth="1"/>
    <col min="11" max="11" width="6.625" style="8" customWidth="1"/>
    <col min="12" max="12" width="10" style="8" customWidth="1"/>
    <col min="13" max="13" width="12.375" style="8" customWidth="1"/>
    <col min="14" max="16384" width="9" style="8"/>
  </cols>
  <sheetData>
    <row r="1" spans="1:13" ht="18.75" customHeight="1" x14ac:dyDescent="0.15">
      <c r="A1" s="9" t="s">
        <v>39</v>
      </c>
    </row>
    <row r="2" spans="1:13" ht="15" customHeight="1" x14ac:dyDescent="0.15">
      <c r="A2" s="9"/>
    </row>
    <row r="3" spans="1:13" x14ac:dyDescent="0.15">
      <c r="A3" s="50" t="s">
        <v>40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2"/>
    </row>
    <row r="4" spans="1:13" ht="15" customHeight="1" x14ac:dyDescent="0.15">
      <c r="A4" s="43" t="s">
        <v>5</v>
      </c>
      <c r="B4" s="44" t="s">
        <v>0</v>
      </c>
      <c r="C4" s="43" t="s">
        <v>3</v>
      </c>
      <c r="D4" s="45" t="s">
        <v>37</v>
      </c>
      <c r="E4" s="45"/>
      <c r="F4" s="45" t="s">
        <v>59</v>
      </c>
      <c r="G4" s="45"/>
      <c r="H4" s="46" t="s">
        <v>63</v>
      </c>
      <c r="I4" s="47"/>
      <c r="J4" s="46"/>
      <c r="K4" s="47"/>
      <c r="L4" s="10" t="s">
        <v>23</v>
      </c>
      <c r="M4" s="26" t="s">
        <v>30</v>
      </c>
    </row>
    <row r="5" spans="1:13" x14ac:dyDescent="0.15">
      <c r="A5" s="43"/>
      <c r="B5" s="44"/>
      <c r="C5" s="45"/>
      <c r="D5" s="48">
        <v>9</v>
      </c>
      <c r="E5" s="48"/>
      <c r="F5" s="49">
        <v>9</v>
      </c>
      <c r="G5" s="49"/>
      <c r="H5" s="49">
        <v>15</v>
      </c>
      <c r="I5" s="49"/>
      <c r="J5" s="48"/>
      <c r="K5" s="48"/>
      <c r="L5" s="23">
        <f>ROUNDDOWN(AVERAGEIF(D5:K5,"&lt;&gt;0"),0)</f>
        <v>11</v>
      </c>
      <c r="M5" s="27"/>
    </row>
    <row r="6" spans="1:13" x14ac:dyDescent="0.15">
      <c r="A6" s="43"/>
      <c r="B6" s="44"/>
      <c r="C6" s="45"/>
      <c r="D6" s="11" t="s">
        <v>1</v>
      </c>
      <c r="E6" s="12" t="s">
        <v>2</v>
      </c>
      <c r="F6" s="11" t="s">
        <v>1</v>
      </c>
      <c r="G6" s="12" t="s">
        <v>2</v>
      </c>
      <c r="H6" s="11" t="s">
        <v>1</v>
      </c>
      <c r="I6" s="12" t="s">
        <v>2</v>
      </c>
      <c r="J6" s="11" t="s">
        <v>1</v>
      </c>
      <c r="K6" s="12" t="s">
        <v>2</v>
      </c>
      <c r="L6" s="10" t="s">
        <v>26</v>
      </c>
    </row>
    <row r="7" spans="1:13" x14ac:dyDescent="0.15">
      <c r="A7" s="20">
        <v>1</v>
      </c>
      <c r="B7" s="19" t="s">
        <v>109</v>
      </c>
      <c r="C7" s="19">
        <v>333</v>
      </c>
      <c r="D7" s="17">
        <v>2</v>
      </c>
      <c r="E7" s="18">
        <v>15</v>
      </c>
      <c r="F7" s="17">
        <v>1</v>
      </c>
      <c r="G7" s="18">
        <v>20</v>
      </c>
      <c r="H7" s="17"/>
      <c r="I7" s="18"/>
      <c r="J7" s="17"/>
      <c r="K7" s="18"/>
      <c r="L7" s="19">
        <f t="shared" ref="L7:L19" si="0">SUM(E7,G7,I7,K7)</f>
        <v>35</v>
      </c>
    </row>
    <row r="8" spans="1:13" x14ac:dyDescent="0.15">
      <c r="A8" s="20">
        <v>2</v>
      </c>
      <c r="B8" s="19" t="s">
        <v>111</v>
      </c>
      <c r="C8" s="7">
        <v>8</v>
      </c>
      <c r="D8" s="17">
        <v>4</v>
      </c>
      <c r="E8" s="18">
        <v>10</v>
      </c>
      <c r="F8" s="13">
        <v>2</v>
      </c>
      <c r="G8" s="18">
        <v>15</v>
      </c>
      <c r="H8" s="13"/>
      <c r="I8" s="18"/>
      <c r="J8" s="13"/>
      <c r="K8" s="18"/>
      <c r="L8" s="19">
        <f t="shared" si="0"/>
        <v>25</v>
      </c>
    </row>
    <row r="9" spans="1:13" x14ac:dyDescent="0.15">
      <c r="A9" s="20">
        <v>3</v>
      </c>
      <c r="B9" s="19" t="s">
        <v>108</v>
      </c>
      <c r="C9" s="7">
        <v>89</v>
      </c>
      <c r="D9" s="13">
        <v>1</v>
      </c>
      <c r="E9" s="18">
        <v>20</v>
      </c>
      <c r="F9" s="13"/>
      <c r="G9" s="18"/>
      <c r="H9" s="13"/>
      <c r="I9" s="18"/>
      <c r="J9" s="13"/>
      <c r="K9" s="18"/>
      <c r="L9" s="19">
        <f t="shared" si="0"/>
        <v>20</v>
      </c>
    </row>
    <row r="10" spans="1:13" x14ac:dyDescent="0.15">
      <c r="A10" s="20">
        <v>4</v>
      </c>
      <c r="B10" s="19" t="s">
        <v>110</v>
      </c>
      <c r="C10" s="7">
        <v>523</v>
      </c>
      <c r="D10" s="13">
        <v>3</v>
      </c>
      <c r="E10" s="18">
        <v>12</v>
      </c>
      <c r="F10" s="13">
        <v>6</v>
      </c>
      <c r="G10" s="18"/>
      <c r="H10" s="13"/>
      <c r="I10" s="18"/>
      <c r="J10" s="17"/>
      <c r="K10" s="18"/>
      <c r="L10" s="19">
        <f t="shared" si="0"/>
        <v>12</v>
      </c>
    </row>
    <row r="11" spans="1:13" x14ac:dyDescent="0.15">
      <c r="A11" s="20">
        <v>5</v>
      </c>
      <c r="B11" s="19" t="s">
        <v>321</v>
      </c>
      <c r="C11" s="7">
        <v>713</v>
      </c>
      <c r="D11" s="17"/>
      <c r="E11" s="18"/>
      <c r="F11" s="13">
        <v>3</v>
      </c>
      <c r="G11" s="18">
        <v>12</v>
      </c>
      <c r="H11" s="13"/>
      <c r="I11" s="18"/>
      <c r="J11" s="13"/>
      <c r="K11" s="18"/>
      <c r="L11" s="19">
        <f t="shared" si="0"/>
        <v>12</v>
      </c>
    </row>
    <row r="12" spans="1:13" x14ac:dyDescent="0.15">
      <c r="A12" s="20">
        <v>6</v>
      </c>
      <c r="B12" s="19" t="s">
        <v>322</v>
      </c>
      <c r="C12" s="7">
        <v>15</v>
      </c>
      <c r="D12" s="17"/>
      <c r="E12" s="18"/>
      <c r="F12" s="13">
        <v>4</v>
      </c>
      <c r="G12" s="18">
        <v>10</v>
      </c>
      <c r="H12" s="13"/>
      <c r="I12" s="18"/>
      <c r="J12" s="13"/>
      <c r="K12" s="18"/>
      <c r="L12" s="19">
        <f t="shared" si="0"/>
        <v>10</v>
      </c>
    </row>
    <row r="13" spans="1:13" x14ac:dyDescent="0.15">
      <c r="A13" s="20">
        <v>7</v>
      </c>
      <c r="B13" s="19" t="s">
        <v>112</v>
      </c>
      <c r="C13" s="7">
        <v>51</v>
      </c>
      <c r="D13" s="17">
        <v>5</v>
      </c>
      <c r="E13" s="18"/>
      <c r="F13" s="13">
        <v>5</v>
      </c>
      <c r="G13" s="18"/>
      <c r="H13" s="13"/>
      <c r="I13" s="18"/>
      <c r="J13" s="13"/>
      <c r="K13" s="18"/>
      <c r="L13" s="19">
        <f t="shared" si="0"/>
        <v>0</v>
      </c>
    </row>
    <row r="14" spans="1:13" x14ac:dyDescent="0.15">
      <c r="A14" s="20">
        <v>8</v>
      </c>
      <c r="B14" s="19" t="s">
        <v>74</v>
      </c>
      <c r="C14" s="7">
        <v>3</v>
      </c>
      <c r="D14" s="17">
        <v>6</v>
      </c>
      <c r="E14" s="18"/>
      <c r="F14" s="13"/>
      <c r="G14" s="18"/>
      <c r="H14" s="13"/>
      <c r="I14" s="18"/>
      <c r="J14" s="13"/>
      <c r="K14" s="18"/>
      <c r="L14" s="19">
        <f t="shared" si="0"/>
        <v>0</v>
      </c>
    </row>
    <row r="15" spans="1:13" x14ac:dyDescent="0.15">
      <c r="A15" s="20">
        <v>9</v>
      </c>
      <c r="B15" s="19" t="s">
        <v>113</v>
      </c>
      <c r="C15" s="7">
        <v>96</v>
      </c>
      <c r="D15" s="13">
        <v>7</v>
      </c>
      <c r="E15" s="18"/>
      <c r="F15" s="13"/>
      <c r="G15" s="18"/>
      <c r="H15" s="13"/>
      <c r="I15" s="18"/>
      <c r="J15" s="13"/>
      <c r="K15" s="18"/>
      <c r="L15" s="19">
        <f t="shared" si="0"/>
        <v>0</v>
      </c>
    </row>
    <row r="16" spans="1:13" x14ac:dyDescent="0.15">
      <c r="A16" s="20">
        <v>10</v>
      </c>
      <c r="B16" s="19" t="s">
        <v>114</v>
      </c>
      <c r="C16" s="7">
        <v>405</v>
      </c>
      <c r="D16" s="13">
        <v>8</v>
      </c>
      <c r="E16" s="18"/>
      <c r="F16" s="13">
        <v>7</v>
      </c>
      <c r="G16" s="18"/>
      <c r="H16" s="13"/>
      <c r="I16" s="18"/>
      <c r="J16" s="13"/>
      <c r="K16" s="18"/>
      <c r="L16" s="19">
        <f t="shared" si="0"/>
        <v>0</v>
      </c>
    </row>
    <row r="17" spans="1:12" x14ac:dyDescent="0.15">
      <c r="A17" s="20">
        <v>11</v>
      </c>
      <c r="B17" s="19" t="s">
        <v>323</v>
      </c>
      <c r="C17" s="7">
        <v>5</v>
      </c>
      <c r="D17" s="13"/>
      <c r="E17" s="18"/>
      <c r="F17" s="13">
        <v>8</v>
      </c>
      <c r="G17" s="18"/>
      <c r="H17" s="13"/>
      <c r="I17" s="18"/>
      <c r="J17" s="13"/>
      <c r="K17" s="18"/>
      <c r="L17" s="19">
        <f t="shared" si="0"/>
        <v>0</v>
      </c>
    </row>
    <row r="18" spans="1:12" x14ac:dyDescent="0.15">
      <c r="A18" s="20">
        <v>12</v>
      </c>
      <c r="B18" s="19" t="s">
        <v>324</v>
      </c>
      <c r="C18" s="7">
        <v>85</v>
      </c>
      <c r="D18" s="13"/>
      <c r="E18" s="18"/>
      <c r="F18" s="13">
        <v>9</v>
      </c>
      <c r="G18" s="18"/>
      <c r="H18" s="13"/>
      <c r="I18" s="18"/>
      <c r="J18" s="13"/>
      <c r="K18" s="18"/>
      <c r="L18" s="19">
        <f t="shared" si="0"/>
        <v>0</v>
      </c>
    </row>
    <row r="19" spans="1:12" x14ac:dyDescent="0.15">
      <c r="A19" s="20">
        <v>13</v>
      </c>
      <c r="B19" s="19"/>
      <c r="C19" s="7"/>
      <c r="D19" s="13"/>
      <c r="E19" s="18"/>
      <c r="F19" s="13"/>
      <c r="G19" s="18"/>
      <c r="H19" s="13"/>
      <c r="I19" s="18"/>
      <c r="J19" s="13"/>
      <c r="K19" s="18"/>
      <c r="L19" s="19">
        <f t="shared" si="0"/>
        <v>0</v>
      </c>
    </row>
    <row r="20" spans="1:12" x14ac:dyDescent="0.15">
      <c r="A20" s="20">
        <v>14</v>
      </c>
      <c r="B20" s="19"/>
      <c r="C20" s="7"/>
      <c r="D20" s="17"/>
      <c r="E20" s="18"/>
      <c r="F20" s="13"/>
      <c r="G20" s="18"/>
      <c r="H20" s="13"/>
      <c r="I20" s="18"/>
      <c r="J20" s="13"/>
      <c r="K20" s="18"/>
      <c r="L20" s="19">
        <f t="shared" ref="L20:L30" si="1">SUM(E20,G20,I20,K20)</f>
        <v>0</v>
      </c>
    </row>
    <row r="21" spans="1:12" x14ac:dyDescent="0.15">
      <c r="A21" s="20">
        <v>15</v>
      </c>
      <c r="B21" s="19"/>
      <c r="C21" s="7"/>
      <c r="D21" s="13"/>
      <c r="E21" s="18"/>
      <c r="F21" s="13"/>
      <c r="G21" s="18"/>
      <c r="H21" s="13"/>
      <c r="I21" s="18"/>
      <c r="J21" s="13"/>
      <c r="K21" s="18"/>
      <c r="L21" s="19">
        <f t="shared" si="1"/>
        <v>0</v>
      </c>
    </row>
    <row r="22" spans="1:12" x14ac:dyDescent="0.15">
      <c r="A22" s="20">
        <v>16</v>
      </c>
      <c r="B22" s="19"/>
      <c r="C22" s="7"/>
      <c r="D22" s="13"/>
      <c r="E22" s="18"/>
      <c r="F22" s="13"/>
      <c r="G22" s="18"/>
      <c r="H22" s="13"/>
      <c r="I22" s="18"/>
      <c r="J22" s="13"/>
      <c r="K22" s="18"/>
      <c r="L22" s="19">
        <f t="shared" si="1"/>
        <v>0</v>
      </c>
    </row>
    <row r="23" spans="1:12" x14ac:dyDescent="0.15">
      <c r="A23" s="20">
        <v>17</v>
      </c>
      <c r="B23" s="19"/>
      <c r="C23" s="7"/>
      <c r="D23" s="13"/>
      <c r="E23" s="18"/>
      <c r="F23" s="13"/>
      <c r="G23" s="18"/>
      <c r="H23" s="13"/>
      <c r="I23" s="18"/>
      <c r="J23" s="13"/>
      <c r="K23" s="18"/>
      <c r="L23" s="19">
        <f t="shared" si="1"/>
        <v>0</v>
      </c>
    </row>
    <row r="24" spans="1:12" x14ac:dyDescent="0.15">
      <c r="A24" s="20">
        <v>18</v>
      </c>
      <c r="B24" s="19"/>
      <c r="C24" s="7"/>
      <c r="D24" s="13"/>
      <c r="E24" s="18" t="str">
        <f t="shared" ref="E24:E30" si="2">IFERROR(VLOOKUP(D24,$J$33:$K$42,2,FALSE),"")</f>
        <v/>
      </c>
      <c r="F24" s="13"/>
      <c r="G24" s="18" t="str">
        <f t="shared" ref="G24:G30" si="3">IFERROR(VLOOKUP(F24,$J$33:$K$42,2,FALSE),"")</f>
        <v/>
      </c>
      <c r="H24" s="13"/>
      <c r="I24" s="18" t="str">
        <f t="shared" ref="I24:I30" si="4">IFERROR(VLOOKUP(H24,$J$33:$K$42,2,FALSE),"")</f>
        <v/>
      </c>
      <c r="J24" s="13"/>
      <c r="K24" s="18" t="str">
        <f t="shared" ref="K24:K30" si="5">IFERROR(VLOOKUP(J24,$J$33:$K$42,2,FALSE),"")</f>
        <v/>
      </c>
      <c r="L24" s="19">
        <f t="shared" si="1"/>
        <v>0</v>
      </c>
    </row>
    <row r="25" spans="1:12" x14ac:dyDescent="0.15">
      <c r="A25" s="20">
        <v>19</v>
      </c>
      <c r="B25" s="19"/>
      <c r="C25" s="7"/>
      <c r="D25" s="13"/>
      <c r="E25" s="18" t="str">
        <f t="shared" si="2"/>
        <v/>
      </c>
      <c r="F25" s="13"/>
      <c r="G25" s="18" t="str">
        <f t="shared" si="3"/>
        <v/>
      </c>
      <c r="H25" s="13"/>
      <c r="I25" s="18" t="str">
        <f t="shared" si="4"/>
        <v/>
      </c>
      <c r="J25" s="13"/>
      <c r="K25" s="18" t="str">
        <f t="shared" si="5"/>
        <v/>
      </c>
      <c r="L25" s="19">
        <f t="shared" si="1"/>
        <v>0</v>
      </c>
    </row>
    <row r="26" spans="1:12" x14ac:dyDescent="0.15">
      <c r="A26" s="20">
        <v>20</v>
      </c>
      <c r="B26" s="19"/>
      <c r="C26" s="7"/>
      <c r="D26" s="13"/>
      <c r="E26" s="18" t="str">
        <f t="shared" si="2"/>
        <v/>
      </c>
      <c r="F26" s="13"/>
      <c r="G26" s="18" t="str">
        <f t="shared" si="3"/>
        <v/>
      </c>
      <c r="H26" s="13"/>
      <c r="I26" s="18" t="str">
        <f t="shared" si="4"/>
        <v/>
      </c>
      <c r="J26" s="13"/>
      <c r="K26" s="18" t="str">
        <f t="shared" si="5"/>
        <v/>
      </c>
      <c r="L26" s="19">
        <f t="shared" si="1"/>
        <v>0</v>
      </c>
    </row>
    <row r="27" spans="1:12" x14ac:dyDescent="0.15">
      <c r="A27" s="20">
        <v>21</v>
      </c>
      <c r="B27" s="19"/>
      <c r="C27" s="7"/>
      <c r="D27" s="13"/>
      <c r="E27" s="18" t="str">
        <f t="shared" si="2"/>
        <v/>
      </c>
      <c r="F27" s="13"/>
      <c r="G27" s="18" t="str">
        <f t="shared" si="3"/>
        <v/>
      </c>
      <c r="H27" s="13"/>
      <c r="I27" s="18" t="str">
        <f t="shared" si="4"/>
        <v/>
      </c>
      <c r="J27" s="13"/>
      <c r="K27" s="18" t="str">
        <f t="shared" si="5"/>
        <v/>
      </c>
      <c r="L27" s="19">
        <f t="shared" si="1"/>
        <v>0</v>
      </c>
    </row>
    <row r="28" spans="1:12" x14ac:dyDescent="0.15">
      <c r="A28" s="20">
        <v>22</v>
      </c>
      <c r="B28" s="19"/>
      <c r="C28" s="7"/>
      <c r="D28" s="13"/>
      <c r="E28" s="18" t="str">
        <f t="shared" si="2"/>
        <v/>
      </c>
      <c r="F28" s="13"/>
      <c r="G28" s="18" t="str">
        <f t="shared" si="3"/>
        <v/>
      </c>
      <c r="H28" s="13"/>
      <c r="I28" s="18" t="str">
        <f t="shared" si="4"/>
        <v/>
      </c>
      <c r="J28" s="13"/>
      <c r="K28" s="18" t="str">
        <f t="shared" si="5"/>
        <v/>
      </c>
      <c r="L28" s="19">
        <f t="shared" si="1"/>
        <v>0</v>
      </c>
    </row>
    <row r="29" spans="1:12" x14ac:dyDescent="0.15">
      <c r="A29" s="20">
        <v>23</v>
      </c>
      <c r="B29" s="19"/>
      <c r="C29" s="19"/>
      <c r="D29" s="17"/>
      <c r="E29" s="18" t="str">
        <f t="shared" si="2"/>
        <v/>
      </c>
      <c r="F29" s="17"/>
      <c r="G29" s="18" t="str">
        <f t="shared" si="3"/>
        <v/>
      </c>
      <c r="H29" s="17"/>
      <c r="I29" s="18" t="str">
        <f t="shared" si="4"/>
        <v/>
      </c>
      <c r="J29" s="17"/>
      <c r="K29" s="18" t="str">
        <f t="shared" si="5"/>
        <v/>
      </c>
      <c r="L29" s="19">
        <f t="shared" si="1"/>
        <v>0</v>
      </c>
    </row>
    <row r="30" spans="1:12" x14ac:dyDescent="0.15">
      <c r="A30" s="20">
        <v>24</v>
      </c>
      <c r="B30" s="19"/>
      <c r="C30" s="19"/>
      <c r="D30" s="17"/>
      <c r="E30" s="18" t="str">
        <f t="shared" si="2"/>
        <v/>
      </c>
      <c r="F30" s="17"/>
      <c r="G30" s="18" t="str">
        <f t="shared" si="3"/>
        <v/>
      </c>
      <c r="H30" s="17"/>
      <c r="I30" s="18" t="str">
        <f t="shared" si="4"/>
        <v/>
      </c>
      <c r="J30" s="17"/>
      <c r="K30" s="18" t="str">
        <f t="shared" si="5"/>
        <v/>
      </c>
      <c r="L30" s="19">
        <f t="shared" si="1"/>
        <v>0</v>
      </c>
    </row>
    <row r="32" spans="1:12" ht="15" customHeight="1" x14ac:dyDescent="0.15">
      <c r="J32" s="8" t="s">
        <v>20</v>
      </c>
    </row>
    <row r="33" spans="10:11" ht="15" customHeight="1" x14ac:dyDescent="0.15">
      <c r="J33" s="25">
        <v>1</v>
      </c>
      <c r="K33" s="24">
        <v>20</v>
      </c>
    </row>
    <row r="34" spans="10:11" ht="15" customHeight="1" x14ac:dyDescent="0.15">
      <c r="J34" s="25">
        <v>2</v>
      </c>
      <c r="K34" s="24">
        <v>15</v>
      </c>
    </row>
    <row r="35" spans="10:11" ht="15" customHeight="1" x14ac:dyDescent="0.15">
      <c r="J35" s="25">
        <v>3</v>
      </c>
      <c r="K35" s="24">
        <v>12</v>
      </c>
    </row>
    <row r="36" spans="10:11" ht="15" customHeight="1" x14ac:dyDescent="0.15">
      <c r="J36" s="25">
        <v>4</v>
      </c>
      <c r="K36" s="24">
        <v>10</v>
      </c>
    </row>
    <row r="37" spans="10:11" ht="15" customHeight="1" x14ac:dyDescent="0.15">
      <c r="J37" s="25">
        <v>5</v>
      </c>
      <c r="K37" s="24">
        <v>8</v>
      </c>
    </row>
    <row r="38" spans="10:11" ht="15" customHeight="1" x14ac:dyDescent="0.15">
      <c r="J38" s="25">
        <v>6</v>
      </c>
      <c r="K38" s="24">
        <v>6</v>
      </c>
    </row>
    <row r="39" spans="10:11" ht="15" customHeight="1" x14ac:dyDescent="0.15">
      <c r="J39" s="25">
        <v>7</v>
      </c>
      <c r="K39" s="24">
        <v>4</v>
      </c>
    </row>
    <row r="40" spans="10:11" ht="15" customHeight="1" x14ac:dyDescent="0.15">
      <c r="J40" s="25">
        <v>8</v>
      </c>
      <c r="K40" s="24">
        <v>3</v>
      </c>
    </row>
    <row r="41" spans="10:11" ht="15" customHeight="1" x14ac:dyDescent="0.15">
      <c r="J41" s="25">
        <v>9</v>
      </c>
      <c r="K41" s="24">
        <v>2</v>
      </c>
    </row>
    <row r="42" spans="10:11" ht="15" customHeight="1" x14ac:dyDescent="0.15">
      <c r="J42" s="25">
        <v>10</v>
      </c>
      <c r="K42" s="24">
        <v>1</v>
      </c>
    </row>
  </sheetData>
  <sortState xmlns:xlrd2="http://schemas.microsoft.com/office/spreadsheetml/2017/richdata2" ref="B7:L18">
    <sortCondition descending="1" ref="L7:L18"/>
  </sortState>
  <mergeCells count="12">
    <mergeCell ref="H5:I5"/>
    <mergeCell ref="J5:K5"/>
    <mergeCell ref="A3:L3"/>
    <mergeCell ref="A4:A6"/>
    <mergeCell ref="B4:B6"/>
    <mergeCell ref="C4:C6"/>
    <mergeCell ref="D4:E4"/>
    <mergeCell ref="F4:G4"/>
    <mergeCell ref="H4:I4"/>
    <mergeCell ref="J4:K4"/>
    <mergeCell ref="D5:E5"/>
    <mergeCell ref="F5:G5"/>
  </mergeCells>
  <phoneticPr fontId="1"/>
  <printOptions horizontalCentered="1"/>
  <pageMargins left="0.11811023622047245" right="0.11811023622047245" top="0.31496062992125984" bottom="0" header="0.31496062992125984" footer="0.31496062992125984"/>
  <pageSetup paperSize="9" scale="85" orientation="portrait" r:id="rId1"/>
  <rowBreaks count="1" manualBreakCount="1">
    <brk id="31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4"/>
  <sheetViews>
    <sheetView view="pageBreakPreview" topLeftCell="A12" zoomScale="130" zoomScaleNormal="85" zoomScaleSheetLayoutView="130" workbookViewId="0">
      <selection activeCell="B47" sqref="B47"/>
    </sheetView>
  </sheetViews>
  <sheetFormatPr defaultColWidth="9" defaultRowHeight="15" x14ac:dyDescent="0.15"/>
  <cols>
    <col min="1" max="1" width="7.375" style="8" customWidth="1"/>
    <col min="2" max="2" width="17.375" style="8" customWidth="1"/>
    <col min="3" max="3" width="6.125" style="8" customWidth="1"/>
    <col min="4" max="4" width="5.625" style="8" customWidth="1"/>
    <col min="5" max="5" width="6.625" style="8" customWidth="1"/>
    <col min="6" max="6" width="5.625" style="8" customWidth="1"/>
    <col min="7" max="7" width="6.625" style="8" customWidth="1"/>
    <col min="8" max="8" width="5.625" style="8" customWidth="1"/>
    <col min="9" max="9" width="6.625" style="8" customWidth="1"/>
    <col min="10" max="10" width="5.625" style="8" customWidth="1"/>
    <col min="11" max="11" width="6.625" style="8" customWidth="1"/>
    <col min="12" max="12" width="10" style="8" customWidth="1"/>
    <col min="13" max="13" width="12.375" style="8" customWidth="1"/>
    <col min="14" max="16384" width="9" style="8"/>
  </cols>
  <sheetData>
    <row r="1" spans="1:13" ht="18.75" customHeight="1" x14ac:dyDescent="0.15">
      <c r="A1" s="9" t="s">
        <v>41</v>
      </c>
    </row>
    <row r="2" spans="1:13" ht="15" customHeight="1" x14ac:dyDescent="0.15">
      <c r="A2" s="9"/>
    </row>
    <row r="3" spans="1:13" x14ac:dyDescent="0.15">
      <c r="A3" s="50" t="s">
        <v>49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2"/>
    </row>
    <row r="4" spans="1:13" ht="15" customHeight="1" x14ac:dyDescent="0.15">
      <c r="A4" s="43" t="s">
        <v>5</v>
      </c>
      <c r="B4" s="44" t="s">
        <v>0</v>
      </c>
      <c r="C4" s="43" t="s">
        <v>3</v>
      </c>
      <c r="D4" s="45" t="s">
        <v>37</v>
      </c>
      <c r="E4" s="45"/>
      <c r="F4" s="45" t="s">
        <v>64</v>
      </c>
      <c r="G4" s="45"/>
      <c r="H4" s="46" t="s">
        <v>62</v>
      </c>
      <c r="I4" s="47"/>
      <c r="J4" s="46"/>
      <c r="K4" s="47"/>
      <c r="L4" s="10" t="s">
        <v>23</v>
      </c>
      <c r="M4" s="26" t="s">
        <v>30</v>
      </c>
    </row>
    <row r="5" spans="1:13" x14ac:dyDescent="0.15">
      <c r="A5" s="43"/>
      <c r="B5" s="44"/>
      <c r="C5" s="45"/>
      <c r="D5" s="48">
        <v>2</v>
      </c>
      <c r="E5" s="48"/>
      <c r="F5" s="49"/>
      <c r="G5" s="49"/>
      <c r="H5" s="49"/>
      <c r="I5" s="49"/>
      <c r="J5" s="48"/>
      <c r="K5" s="48"/>
      <c r="L5" s="23">
        <f>ROUNDDOWN(AVERAGEIF(D5:K5,"&lt;&gt;0"),0)</f>
        <v>2</v>
      </c>
      <c r="M5" s="27"/>
    </row>
    <row r="6" spans="1:13" x14ac:dyDescent="0.15">
      <c r="A6" s="43"/>
      <c r="B6" s="44"/>
      <c r="C6" s="45"/>
      <c r="D6" s="11" t="s">
        <v>1</v>
      </c>
      <c r="E6" s="12" t="s">
        <v>2</v>
      </c>
      <c r="F6" s="11" t="s">
        <v>1</v>
      </c>
      <c r="G6" s="12" t="s">
        <v>2</v>
      </c>
      <c r="H6" s="11" t="s">
        <v>1</v>
      </c>
      <c r="I6" s="12" t="s">
        <v>2</v>
      </c>
      <c r="J6" s="11" t="s">
        <v>1</v>
      </c>
      <c r="K6" s="12" t="s">
        <v>2</v>
      </c>
      <c r="L6" s="10" t="s">
        <v>26</v>
      </c>
    </row>
    <row r="7" spans="1:13" ht="15" customHeight="1" x14ac:dyDescent="0.15">
      <c r="A7" s="20">
        <v>1</v>
      </c>
      <c r="B7" s="19" t="s">
        <v>115</v>
      </c>
      <c r="C7" s="7">
        <v>51</v>
      </c>
      <c r="D7" s="13">
        <v>1</v>
      </c>
      <c r="E7" s="18">
        <v>20</v>
      </c>
      <c r="F7" s="13"/>
      <c r="G7" s="18"/>
      <c r="H7" s="13"/>
      <c r="I7" s="18"/>
      <c r="J7" s="13"/>
      <c r="K7" s="18"/>
      <c r="L7" s="19">
        <f>SUM(E7,G7,I7,K7)</f>
        <v>20</v>
      </c>
    </row>
    <row r="8" spans="1:13" ht="15" customHeight="1" x14ac:dyDescent="0.15">
      <c r="A8" s="20">
        <v>2</v>
      </c>
      <c r="B8" s="19" t="s">
        <v>116</v>
      </c>
      <c r="C8" s="7">
        <v>5</v>
      </c>
      <c r="D8" s="13">
        <v>2</v>
      </c>
      <c r="E8" s="18">
        <v>15</v>
      </c>
      <c r="F8" s="13"/>
      <c r="G8" s="18"/>
      <c r="H8" s="13"/>
      <c r="I8" s="18"/>
      <c r="J8" s="13"/>
      <c r="K8" s="18"/>
      <c r="L8" s="19">
        <f t="shared" ref="L8:L9" si="0">SUM(E8,G8,I8,K8)</f>
        <v>15</v>
      </c>
    </row>
    <row r="9" spans="1:13" x14ac:dyDescent="0.15">
      <c r="A9" s="20">
        <v>3</v>
      </c>
      <c r="B9" s="19"/>
      <c r="C9" s="19"/>
      <c r="D9" s="17"/>
      <c r="E9" s="18"/>
      <c r="F9" s="17"/>
      <c r="G9" s="18"/>
      <c r="H9" s="17"/>
      <c r="I9" s="18"/>
      <c r="J9" s="17"/>
      <c r="K9" s="18"/>
      <c r="L9" s="19">
        <f t="shared" si="0"/>
        <v>0</v>
      </c>
    </row>
    <row r="10" spans="1:13" x14ac:dyDescent="0.15">
      <c r="A10" s="20">
        <v>4</v>
      </c>
      <c r="B10" s="19"/>
      <c r="C10" s="7"/>
      <c r="D10" s="13"/>
      <c r="E10" s="18"/>
      <c r="F10" s="13"/>
      <c r="G10" s="18"/>
      <c r="H10" s="13"/>
      <c r="I10" s="18"/>
      <c r="J10" s="13"/>
      <c r="K10" s="18"/>
      <c r="L10" s="19">
        <f>SUM(E10,G10,I10,K10)</f>
        <v>0</v>
      </c>
    </row>
    <row r="11" spans="1:13" x14ac:dyDescent="0.15">
      <c r="A11" s="20">
        <v>5</v>
      </c>
      <c r="B11" s="19"/>
      <c r="C11" s="7"/>
      <c r="D11" s="13"/>
      <c r="E11" s="18"/>
      <c r="F11" s="13"/>
      <c r="G11" s="18"/>
      <c r="H11" s="13"/>
      <c r="I11" s="18"/>
      <c r="J11" s="13"/>
      <c r="K11" s="18"/>
      <c r="L11" s="19">
        <f>SUM(E11,G11,I11,K11)</f>
        <v>0</v>
      </c>
    </row>
    <row r="13" spans="1:13" x14ac:dyDescent="0.15">
      <c r="A13" s="50" t="s">
        <v>50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/>
    </row>
    <row r="14" spans="1:13" ht="15" customHeight="1" x14ac:dyDescent="0.15">
      <c r="A14" s="43" t="s">
        <v>5</v>
      </c>
      <c r="B14" s="44" t="s">
        <v>0</v>
      </c>
      <c r="C14" s="43" t="s">
        <v>3</v>
      </c>
      <c r="D14" s="45" t="s">
        <v>37</v>
      </c>
      <c r="E14" s="45"/>
      <c r="F14" s="45" t="s">
        <v>64</v>
      </c>
      <c r="G14" s="45"/>
      <c r="H14" s="46" t="s">
        <v>62</v>
      </c>
      <c r="I14" s="47"/>
      <c r="J14" s="46"/>
      <c r="K14" s="47"/>
      <c r="L14" s="10" t="s">
        <v>23</v>
      </c>
      <c r="M14" s="26" t="s">
        <v>30</v>
      </c>
    </row>
    <row r="15" spans="1:13" x14ac:dyDescent="0.15">
      <c r="A15" s="43"/>
      <c r="B15" s="44"/>
      <c r="C15" s="45"/>
      <c r="D15" s="48">
        <v>5</v>
      </c>
      <c r="E15" s="48"/>
      <c r="F15" s="49"/>
      <c r="G15" s="49"/>
      <c r="H15" s="49"/>
      <c r="I15" s="49"/>
      <c r="J15" s="48"/>
      <c r="K15" s="48"/>
      <c r="L15" s="23">
        <f>ROUNDDOWN(AVERAGEIF(D15:K15,"&lt;&gt;0"),0)</f>
        <v>5</v>
      </c>
      <c r="M15" s="27"/>
    </row>
    <row r="16" spans="1:13" x14ac:dyDescent="0.15">
      <c r="A16" s="43"/>
      <c r="B16" s="44"/>
      <c r="C16" s="45"/>
      <c r="D16" s="11" t="s">
        <v>1</v>
      </c>
      <c r="E16" s="12" t="s">
        <v>2</v>
      </c>
      <c r="F16" s="11" t="s">
        <v>1</v>
      </c>
      <c r="G16" s="12" t="s">
        <v>2</v>
      </c>
      <c r="H16" s="11" t="s">
        <v>1</v>
      </c>
      <c r="I16" s="12" t="s">
        <v>2</v>
      </c>
      <c r="J16" s="11" t="s">
        <v>1</v>
      </c>
      <c r="K16" s="12" t="s">
        <v>2</v>
      </c>
      <c r="L16" s="10" t="s">
        <v>26</v>
      </c>
    </row>
    <row r="17" spans="1:13" x14ac:dyDescent="0.15">
      <c r="A17" s="20">
        <v>1</v>
      </c>
      <c r="B17" s="19" t="s">
        <v>117</v>
      </c>
      <c r="C17" s="7">
        <v>53</v>
      </c>
      <c r="D17" s="13">
        <v>1</v>
      </c>
      <c r="E17" s="18">
        <v>20</v>
      </c>
      <c r="F17" s="13"/>
      <c r="G17" s="18"/>
      <c r="H17" s="13"/>
      <c r="I17" s="18"/>
      <c r="J17" s="13"/>
      <c r="K17" s="18"/>
      <c r="L17" s="19">
        <f>SUM(E17,G17,I17,K17)</f>
        <v>20</v>
      </c>
    </row>
    <row r="18" spans="1:13" x14ac:dyDescent="0.15">
      <c r="A18" s="20">
        <v>2</v>
      </c>
      <c r="B18" s="19" t="s">
        <v>118</v>
      </c>
      <c r="C18" s="7">
        <v>750</v>
      </c>
      <c r="D18" s="13">
        <v>2</v>
      </c>
      <c r="E18" s="18">
        <v>15</v>
      </c>
      <c r="F18" s="13"/>
      <c r="G18" s="18"/>
      <c r="H18" s="13"/>
      <c r="I18" s="18"/>
      <c r="J18" s="13"/>
      <c r="K18" s="18"/>
      <c r="L18" s="19">
        <f t="shared" ref="L18" si="1">SUM(E18,G18,I18,K18)</f>
        <v>15</v>
      </c>
    </row>
    <row r="19" spans="1:13" x14ac:dyDescent="0.15">
      <c r="A19" s="20">
        <v>3</v>
      </c>
      <c r="B19" s="19" t="s">
        <v>119</v>
      </c>
      <c r="C19" s="19">
        <v>7</v>
      </c>
      <c r="D19" s="17">
        <v>3</v>
      </c>
      <c r="E19" s="18">
        <v>12</v>
      </c>
      <c r="F19" s="17"/>
      <c r="G19" s="18"/>
      <c r="H19" s="17"/>
      <c r="I19" s="18"/>
      <c r="J19" s="17"/>
      <c r="K19" s="18"/>
      <c r="L19" s="19">
        <f>SUM(E19,G19,I19,K19)</f>
        <v>12</v>
      </c>
    </row>
    <row r="20" spans="1:13" x14ac:dyDescent="0.15">
      <c r="A20" s="20">
        <v>4</v>
      </c>
      <c r="B20" s="19" t="s">
        <v>120</v>
      </c>
      <c r="C20" s="7">
        <v>222</v>
      </c>
      <c r="D20" s="13" t="s">
        <v>127</v>
      </c>
      <c r="E20" s="18"/>
      <c r="F20" s="13"/>
      <c r="G20" s="18"/>
      <c r="H20" s="13"/>
      <c r="I20" s="18"/>
      <c r="J20" s="13"/>
      <c r="K20" s="18"/>
      <c r="L20" s="19">
        <f>SUM(E20,G20,I20,K20)</f>
        <v>0</v>
      </c>
    </row>
    <row r="21" spans="1:13" x14ac:dyDescent="0.15">
      <c r="A21" s="20">
        <v>5</v>
      </c>
      <c r="B21" s="19" t="s">
        <v>121</v>
      </c>
      <c r="C21" s="7">
        <v>24</v>
      </c>
      <c r="D21" s="13" t="s">
        <v>127</v>
      </c>
      <c r="E21" s="18"/>
      <c r="F21" s="13"/>
      <c r="G21" s="18"/>
      <c r="H21" s="13"/>
      <c r="I21" s="18"/>
      <c r="J21" s="13"/>
      <c r="K21" s="18"/>
      <c r="L21" s="19">
        <f t="shared" ref="L21:L23" si="2">SUM(E21,G21,I21,K21)</f>
        <v>0</v>
      </c>
    </row>
    <row r="22" spans="1:13" x14ac:dyDescent="0.15">
      <c r="A22" s="20">
        <v>6</v>
      </c>
      <c r="B22" s="19"/>
      <c r="C22" s="7"/>
      <c r="D22" s="13"/>
      <c r="E22" s="18"/>
      <c r="F22" s="13"/>
      <c r="G22" s="18"/>
      <c r="H22" s="13"/>
      <c r="I22" s="18"/>
      <c r="J22" s="13"/>
      <c r="K22" s="18"/>
      <c r="L22" s="19">
        <f t="shared" si="2"/>
        <v>0</v>
      </c>
    </row>
    <row r="23" spans="1:13" x14ac:dyDescent="0.15">
      <c r="A23" s="20">
        <v>7</v>
      </c>
      <c r="B23" s="19"/>
      <c r="C23" s="7"/>
      <c r="D23" s="13"/>
      <c r="E23" s="18" t="str">
        <f>IFERROR(VLOOKUP(D23,$J$45:$K$54,2,FALSE),"")</f>
        <v/>
      </c>
      <c r="F23" s="13"/>
      <c r="G23" s="18" t="str">
        <f>IFERROR(VLOOKUP(F23,$J$45:$K$54,2,FALSE),"")</f>
        <v/>
      </c>
      <c r="H23" s="13"/>
      <c r="I23" s="18" t="str">
        <f>IFERROR(VLOOKUP(H23,$J$45:$K$54,2,FALSE),"")</f>
        <v/>
      </c>
      <c r="J23" s="13"/>
      <c r="K23" s="18" t="str">
        <f>IFERROR(VLOOKUP(J23,$J$45:$K$54,2,FALSE),"")</f>
        <v/>
      </c>
      <c r="L23" s="19">
        <f t="shared" si="2"/>
        <v>0</v>
      </c>
    </row>
    <row r="25" spans="1:13" x14ac:dyDescent="0.15">
      <c r="A25" s="50" t="s">
        <v>51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2"/>
    </row>
    <row r="26" spans="1:13" ht="15" customHeight="1" x14ac:dyDescent="0.15">
      <c r="A26" s="43" t="s">
        <v>5</v>
      </c>
      <c r="B26" s="44" t="s">
        <v>0</v>
      </c>
      <c r="C26" s="43" t="s">
        <v>3</v>
      </c>
      <c r="D26" s="45" t="s">
        <v>37</v>
      </c>
      <c r="E26" s="45"/>
      <c r="F26" s="45" t="s">
        <v>64</v>
      </c>
      <c r="G26" s="45"/>
      <c r="H26" s="46" t="s">
        <v>62</v>
      </c>
      <c r="I26" s="47"/>
      <c r="J26" s="46"/>
      <c r="K26" s="47"/>
      <c r="L26" s="10" t="s">
        <v>23</v>
      </c>
      <c r="M26" s="26" t="s">
        <v>30</v>
      </c>
    </row>
    <row r="27" spans="1:13" x14ac:dyDescent="0.15">
      <c r="A27" s="43"/>
      <c r="B27" s="44"/>
      <c r="C27" s="45"/>
      <c r="D27" s="48">
        <v>5</v>
      </c>
      <c r="E27" s="48"/>
      <c r="F27" s="49"/>
      <c r="G27" s="49"/>
      <c r="H27" s="49"/>
      <c r="I27" s="49"/>
      <c r="J27" s="48"/>
      <c r="K27" s="48"/>
      <c r="L27" s="23">
        <f>ROUNDDOWN(AVERAGEIF(D27:K27,"&lt;&gt;0"),0)</f>
        <v>5</v>
      </c>
      <c r="M27" s="27"/>
    </row>
    <row r="28" spans="1:13" x14ac:dyDescent="0.15">
      <c r="A28" s="43"/>
      <c r="B28" s="44"/>
      <c r="C28" s="45"/>
      <c r="D28" s="11" t="s">
        <v>1</v>
      </c>
      <c r="E28" s="12" t="s">
        <v>2</v>
      </c>
      <c r="F28" s="11" t="s">
        <v>1</v>
      </c>
      <c r="G28" s="12" t="s">
        <v>2</v>
      </c>
      <c r="H28" s="11" t="s">
        <v>1</v>
      </c>
      <c r="I28" s="12" t="s">
        <v>2</v>
      </c>
      <c r="J28" s="11" t="s">
        <v>1</v>
      </c>
      <c r="K28" s="12" t="s">
        <v>2</v>
      </c>
      <c r="L28" s="10" t="s">
        <v>26</v>
      </c>
    </row>
    <row r="29" spans="1:13" x14ac:dyDescent="0.15">
      <c r="A29" s="20">
        <v>1</v>
      </c>
      <c r="B29" s="19" t="s">
        <v>122</v>
      </c>
      <c r="C29" s="19">
        <v>13</v>
      </c>
      <c r="D29" s="17">
        <v>1</v>
      </c>
      <c r="E29" s="18">
        <v>20</v>
      </c>
      <c r="F29" s="17"/>
      <c r="G29" s="18"/>
      <c r="H29" s="17"/>
      <c r="I29" s="18"/>
      <c r="J29" s="17"/>
      <c r="K29" s="18"/>
      <c r="L29" s="19">
        <f>SUM(E29,G29,I29,K29)</f>
        <v>20</v>
      </c>
    </row>
    <row r="30" spans="1:13" x14ac:dyDescent="0.15">
      <c r="A30" s="20">
        <v>2</v>
      </c>
      <c r="B30" s="19" t="s">
        <v>123</v>
      </c>
      <c r="C30" s="7">
        <v>113</v>
      </c>
      <c r="D30" s="13">
        <v>2</v>
      </c>
      <c r="E30" s="18">
        <v>15</v>
      </c>
      <c r="F30" s="13"/>
      <c r="G30" s="18"/>
      <c r="H30" s="13"/>
      <c r="I30" s="18"/>
      <c r="J30" s="13"/>
      <c r="K30" s="18"/>
      <c r="L30" s="19">
        <f>SUM(E30,G30,I30,K30)</f>
        <v>15</v>
      </c>
    </row>
    <row r="31" spans="1:13" x14ac:dyDescent="0.15">
      <c r="A31" s="20">
        <v>3</v>
      </c>
      <c r="B31" s="19" t="s">
        <v>124</v>
      </c>
      <c r="C31" s="7">
        <v>393</v>
      </c>
      <c r="D31" s="13">
        <v>3</v>
      </c>
      <c r="E31" s="18">
        <v>12</v>
      </c>
      <c r="F31" s="13"/>
      <c r="G31" s="18"/>
      <c r="H31" s="13"/>
      <c r="I31" s="18"/>
      <c r="J31" s="13"/>
      <c r="K31" s="18"/>
      <c r="L31" s="19">
        <f>SUM(E31,G31,I31,K31)</f>
        <v>12</v>
      </c>
    </row>
    <row r="32" spans="1:13" ht="15" customHeight="1" x14ac:dyDescent="0.15">
      <c r="A32" s="20">
        <v>4</v>
      </c>
      <c r="B32" s="19" t="s">
        <v>125</v>
      </c>
      <c r="C32" s="7">
        <v>33</v>
      </c>
      <c r="D32" s="13">
        <v>4</v>
      </c>
      <c r="E32" s="18">
        <v>10</v>
      </c>
      <c r="F32" s="13"/>
      <c r="G32" s="18"/>
      <c r="H32" s="13"/>
      <c r="I32" s="18"/>
      <c r="J32" s="13"/>
      <c r="K32" s="18"/>
      <c r="L32" s="19">
        <f t="shared" ref="L32:L34" si="3">SUM(E32,G32,I32,K32)</f>
        <v>10</v>
      </c>
    </row>
    <row r="33" spans="1:12" x14ac:dyDescent="0.15">
      <c r="A33" s="20">
        <v>5</v>
      </c>
      <c r="B33" s="19" t="s">
        <v>126</v>
      </c>
      <c r="C33" s="7">
        <v>76</v>
      </c>
      <c r="D33" s="13">
        <v>5</v>
      </c>
      <c r="E33" s="18">
        <v>8</v>
      </c>
      <c r="F33" s="13"/>
      <c r="G33" s="18"/>
      <c r="H33" s="13"/>
      <c r="I33" s="18"/>
      <c r="J33" s="13"/>
      <c r="K33" s="18"/>
      <c r="L33" s="19">
        <f>SUM(E33,G33,I33,K33)</f>
        <v>8</v>
      </c>
    </row>
    <row r="34" spans="1:12" x14ac:dyDescent="0.15">
      <c r="A34" s="20">
        <v>6</v>
      </c>
      <c r="B34" s="19"/>
      <c r="C34" s="7"/>
      <c r="D34" s="13"/>
      <c r="E34" s="18"/>
      <c r="F34" s="13"/>
      <c r="G34" s="18"/>
      <c r="H34" s="13"/>
      <c r="I34" s="18"/>
      <c r="J34" s="13"/>
      <c r="K34" s="18"/>
      <c r="L34" s="19">
        <f t="shared" si="3"/>
        <v>0</v>
      </c>
    </row>
    <row r="35" spans="1:12" x14ac:dyDescent="0.15">
      <c r="A35" s="20">
        <v>7</v>
      </c>
      <c r="B35" s="19"/>
      <c r="C35" s="7"/>
      <c r="D35" s="13"/>
      <c r="E35" s="18"/>
      <c r="F35" s="13"/>
      <c r="G35" s="18"/>
      <c r="H35" s="13"/>
      <c r="I35" s="18"/>
      <c r="J35" s="13"/>
      <c r="K35" s="18"/>
      <c r="L35" s="19">
        <f>SUM(E35,G35,I35,K35)</f>
        <v>0</v>
      </c>
    </row>
    <row r="36" spans="1:12" x14ac:dyDescent="0.15">
      <c r="A36" s="20">
        <v>8</v>
      </c>
      <c r="B36" s="19"/>
      <c r="C36" s="7"/>
      <c r="D36" s="13"/>
      <c r="E36" s="18"/>
      <c r="F36" s="13"/>
      <c r="G36" s="18"/>
      <c r="H36" s="13"/>
      <c r="I36" s="18"/>
      <c r="J36" s="13"/>
      <c r="K36" s="18"/>
      <c r="L36" s="19">
        <f>SUM(E36,G36,I36,K36)</f>
        <v>0</v>
      </c>
    </row>
    <row r="37" spans="1:12" x14ac:dyDescent="0.15">
      <c r="A37" s="20">
        <v>9</v>
      </c>
      <c r="B37" s="19"/>
      <c r="C37" s="7"/>
      <c r="D37" s="13"/>
      <c r="E37" s="18"/>
      <c r="F37" s="13"/>
      <c r="G37" s="18"/>
      <c r="H37" s="13"/>
      <c r="I37" s="18"/>
      <c r="J37" s="13"/>
      <c r="K37" s="18"/>
      <c r="L37" s="19">
        <f>SUM(E37,G37,I37,K37)</f>
        <v>0</v>
      </c>
    </row>
    <row r="38" spans="1:12" x14ac:dyDescent="0.15">
      <c r="A38" s="20">
        <v>10</v>
      </c>
      <c r="B38" s="19"/>
      <c r="C38" s="7"/>
      <c r="D38" s="13"/>
      <c r="E38" s="18"/>
      <c r="F38" s="13"/>
      <c r="G38" s="18"/>
      <c r="H38" s="13"/>
      <c r="I38" s="18"/>
      <c r="J38" s="13"/>
      <c r="K38" s="18"/>
      <c r="L38" s="19">
        <f>SUM(E38,G38,I38,K38)</f>
        <v>0</v>
      </c>
    </row>
    <row r="39" spans="1:12" x14ac:dyDescent="0.15">
      <c r="A39" s="20">
        <v>11</v>
      </c>
      <c r="B39" s="19"/>
      <c r="C39" s="7"/>
      <c r="D39" s="13"/>
      <c r="E39" s="18" t="str">
        <f t="shared" ref="E39:E42" si="4">IFERROR(VLOOKUP(D39,$J$45:$K$54,2,FALSE),"")</f>
        <v/>
      </c>
      <c r="F39" s="13"/>
      <c r="G39" s="18" t="str">
        <f t="shared" ref="G39:G42" si="5">IFERROR(VLOOKUP(F39,$J$45:$K$54,2,FALSE),"")</f>
        <v/>
      </c>
      <c r="H39" s="13"/>
      <c r="I39" s="18" t="str">
        <f t="shared" ref="I39:I42" si="6">IFERROR(VLOOKUP(H39,$J$45:$K$54,2,FALSE),"")</f>
        <v/>
      </c>
      <c r="J39" s="13"/>
      <c r="K39" s="18" t="str">
        <f t="shared" ref="K39:K42" si="7">IFERROR(VLOOKUP(J39,$J$45:$K$54,2,FALSE),"")</f>
        <v/>
      </c>
      <c r="L39" s="19">
        <f t="shared" ref="L39:L40" si="8">SUM(E39,G39,I39,K39)</f>
        <v>0</v>
      </c>
    </row>
    <row r="40" spans="1:12" x14ac:dyDescent="0.15">
      <c r="A40" s="20">
        <v>12</v>
      </c>
      <c r="B40" s="19"/>
      <c r="C40" s="7"/>
      <c r="D40" s="17"/>
      <c r="E40" s="18" t="str">
        <f t="shared" si="4"/>
        <v/>
      </c>
      <c r="F40" s="13"/>
      <c r="G40" s="18" t="str">
        <f t="shared" si="5"/>
        <v/>
      </c>
      <c r="H40" s="13"/>
      <c r="I40" s="18" t="str">
        <f t="shared" si="6"/>
        <v/>
      </c>
      <c r="J40" s="17"/>
      <c r="K40" s="18" t="str">
        <f t="shared" si="7"/>
        <v/>
      </c>
      <c r="L40" s="19">
        <f t="shared" si="8"/>
        <v>0</v>
      </c>
    </row>
    <row r="41" spans="1:12" x14ac:dyDescent="0.15">
      <c r="A41" s="20">
        <v>13</v>
      </c>
      <c r="B41" s="19"/>
      <c r="C41" s="7"/>
      <c r="D41" s="13"/>
      <c r="E41" s="18" t="str">
        <f t="shared" si="4"/>
        <v/>
      </c>
      <c r="F41" s="13"/>
      <c r="G41" s="18" t="str">
        <f t="shared" si="5"/>
        <v/>
      </c>
      <c r="H41" s="13"/>
      <c r="I41" s="18" t="str">
        <f t="shared" si="6"/>
        <v/>
      </c>
      <c r="J41" s="13"/>
      <c r="K41" s="18" t="str">
        <f t="shared" si="7"/>
        <v/>
      </c>
      <c r="L41" s="19">
        <f t="shared" ref="L41:L42" si="9">SUM(E41,G41,I41,K41)</f>
        <v>0</v>
      </c>
    </row>
    <row r="42" spans="1:12" x14ac:dyDescent="0.15">
      <c r="A42" s="20">
        <v>14</v>
      </c>
      <c r="B42" s="19"/>
      <c r="C42" s="7"/>
      <c r="D42" s="13"/>
      <c r="E42" s="18" t="str">
        <f t="shared" si="4"/>
        <v/>
      </c>
      <c r="F42" s="13"/>
      <c r="G42" s="18" t="str">
        <f t="shared" si="5"/>
        <v/>
      </c>
      <c r="H42" s="13"/>
      <c r="I42" s="18" t="str">
        <f t="shared" si="6"/>
        <v/>
      </c>
      <c r="J42" s="13"/>
      <c r="K42" s="18" t="str">
        <f t="shared" si="7"/>
        <v/>
      </c>
      <c r="L42" s="19">
        <f t="shared" si="9"/>
        <v>0</v>
      </c>
    </row>
    <row r="44" spans="1:12" ht="15" customHeight="1" x14ac:dyDescent="0.15">
      <c r="J44" s="8" t="s">
        <v>20</v>
      </c>
    </row>
    <row r="45" spans="1:12" ht="15" customHeight="1" x14ac:dyDescent="0.15">
      <c r="J45" s="25">
        <v>1</v>
      </c>
      <c r="K45" s="24">
        <v>20</v>
      </c>
    </row>
    <row r="46" spans="1:12" ht="15" customHeight="1" x14ac:dyDescent="0.15">
      <c r="J46" s="25">
        <v>2</v>
      </c>
      <c r="K46" s="24">
        <v>15</v>
      </c>
    </row>
    <row r="47" spans="1:12" ht="15" customHeight="1" x14ac:dyDescent="0.15">
      <c r="J47" s="25">
        <v>3</v>
      </c>
      <c r="K47" s="24">
        <v>12</v>
      </c>
    </row>
    <row r="48" spans="1:12" ht="15" customHeight="1" x14ac:dyDescent="0.15">
      <c r="J48" s="25">
        <v>4</v>
      </c>
      <c r="K48" s="24">
        <v>10</v>
      </c>
    </row>
    <row r="49" spans="10:11" ht="15" customHeight="1" x14ac:dyDescent="0.15">
      <c r="J49" s="25">
        <v>5</v>
      </c>
      <c r="K49" s="24">
        <v>8</v>
      </c>
    </row>
    <row r="50" spans="10:11" ht="15" customHeight="1" x14ac:dyDescent="0.15">
      <c r="J50" s="25">
        <v>6</v>
      </c>
      <c r="K50" s="24">
        <v>6</v>
      </c>
    </row>
    <row r="51" spans="10:11" ht="15" customHeight="1" x14ac:dyDescent="0.15">
      <c r="J51" s="25">
        <v>7</v>
      </c>
      <c r="K51" s="24">
        <v>4</v>
      </c>
    </row>
    <row r="52" spans="10:11" ht="15" customHeight="1" x14ac:dyDescent="0.15">
      <c r="J52" s="25">
        <v>8</v>
      </c>
      <c r="K52" s="24">
        <v>3</v>
      </c>
    </row>
    <row r="53" spans="10:11" ht="15" customHeight="1" x14ac:dyDescent="0.15">
      <c r="J53" s="25">
        <v>9</v>
      </c>
      <c r="K53" s="24">
        <v>2</v>
      </c>
    </row>
    <row r="54" spans="10:11" ht="15" customHeight="1" x14ac:dyDescent="0.15">
      <c r="J54" s="25">
        <v>10</v>
      </c>
      <c r="K54" s="24">
        <v>1</v>
      </c>
    </row>
  </sheetData>
  <sortState xmlns:xlrd2="http://schemas.microsoft.com/office/spreadsheetml/2017/richdata2" ref="A33:M42">
    <sortCondition descending="1" ref="L33:L42"/>
  </sortState>
  <mergeCells count="36">
    <mergeCell ref="H27:I27"/>
    <mergeCell ref="J27:K27"/>
    <mergeCell ref="A25:L25"/>
    <mergeCell ref="A26:A28"/>
    <mergeCell ref="B26:B28"/>
    <mergeCell ref="C26:C28"/>
    <mergeCell ref="D26:E26"/>
    <mergeCell ref="F26:G26"/>
    <mergeCell ref="H26:I26"/>
    <mergeCell ref="J26:K26"/>
    <mergeCell ref="D27:E27"/>
    <mergeCell ref="F27:G27"/>
    <mergeCell ref="A13:L13"/>
    <mergeCell ref="A14:A16"/>
    <mergeCell ref="B14:B16"/>
    <mergeCell ref="C14:C16"/>
    <mergeCell ref="D14:E14"/>
    <mergeCell ref="F14:G14"/>
    <mergeCell ref="H14:I14"/>
    <mergeCell ref="J14:K14"/>
    <mergeCell ref="D15:E15"/>
    <mergeCell ref="F15:G15"/>
    <mergeCell ref="H15:I15"/>
    <mergeCell ref="J15:K15"/>
    <mergeCell ref="A3:L3"/>
    <mergeCell ref="A4:A6"/>
    <mergeCell ref="B4:B6"/>
    <mergeCell ref="C4:C6"/>
    <mergeCell ref="D4:E4"/>
    <mergeCell ref="F4:G4"/>
    <mergeCell ref="H4:I4"/>
    <mergeCell ref="J4:K4"/>
    <mergeCell ref="D5:E5"/>
    <mergeCell ref="F5:G5"/>
    <mergeCell ref="H5:I5"/>
    <mergeCell ref="J5:K5"/>
  </mergeCells>
  <phoneticPr fontId="1"/>
  <printOptions horizontalCentered="1"/>
  <pageMargins left="0.11811023622047245" right="0.11811023622047245" top="0.31496062992125984" bottom="0" header="0.31496062992125984" footer="0.31496062992125984"/>
  <pageSetup paperSize="9" scale="85" orientation="portrait" r:id="rId1"/>
  <rowBreaks count="1" manualBreakCount="1">
    <brk id="43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72"/>
  <sheetViews>
    <sheetView view="pageBreakPreview" topLeftCell="A31" zoomScale="130" zoomScaleNormal="85" zoomScaleSheetLayoutView="130" workbookViewId="0">
      <selection activeCell="K48" sqref="K48"/>
    </sheetView>
  </sheetViews>
  <sheetFormatPr defaultColWidth="9" defaultRowHeight="14.25" customHeight="1" x14ac:dyDescent="0.15"/>
  <cols>
    <col min="1" max="1" width="7.375" style="8" customWidth="1"/>
    <col min="2" max="2" width="17.375" style="8" customWidth="1"/>
    <col min="3" max="9" width="6.125" style="8" customWidth="1"/>
    <col min="10" max="10" width="10" style="8" customWidth="1"/>
    <col min="11" max="11" width="12.375" style="8" customWidth="1"/>
    <col min="12" max="16384" width="9" style="8"/>
  </cols>
  <sheetData>
    <row r="1" spans="1:11" ht="14.25" customHeight="1" x14ac:dyDescent="0.15">
      <c r="A1" s="9" t="s">
        <v>54</v>
      </c>
    </row>
    <row r="2" spans="1:11" ht="14.25" customHeight="1" x14ac:dyDescent="0.15">
      <c r="A2" s="9"/>
    </row>
    <row r="3" spans="1:11" ht="14.25" customHeight="1" x14ac:dyDescent="0.15">
      <c r="A3" s="50" t="s">
        <v>24</v>
      </c>
      <c r="B3" s="51"/>
      <c r="C3" s="51"/>
      <c r="D3" s="51"/>
      <c r="E3" s="51"/>
      <c r="F3" s="51"/>
      <c r="G3" s="51"/>
      <c r="H3" s="51"/>
      <c r="I3" s="51"/>
      <c r="J3" s="52"/>
    </row>
    <row r="4" spans="1:11" ht="14.25" customHeight="1" x14ac:dyDescent="0.15">
      <c r="A4" s="43" t="s">
        <v>5</v>
      </c>
      <c r="B4" s="45" t="s">
        <v>0</v>
      </c>
      <c r="C4" s="43" t="s">
        <v>3</v>
      </c>
      <c r="D4" s="45" t="s">
        <v>37</v>
      </c>
      <c r="E4" s="45"/>
      <c r="F4" s="45" t="s">
        <v>60</v>
      </c>
      <c r="G4" s="45"/>
      <c r="H4" s="45"/>
      <c r="I4" s="45"/>
      <c r="J4" s="10" t="s">
        <v>21</v>
      </c>
      <c r="K4" s="31" t="s">
        <v>30</v>
      </c>
    </row>
    <row r="5" spans="1:11" ht="14.25" customHeight="1" x14ac:dyDescent="0.15">
      <c r="A5" s="43"/>
      <c r="B5" s="45"/>
      <c r="C5" s="45"/>
      <c r="D5" s="49">
        <v>6</v>
      </c>
      <c r="E5" s="49"/>
      <c r="F5" s="49"/>
      <c r="G5" s="49"/>
      <c r="H5" s="49"/>
      <c r="I5" s="49"/>
      <c r="J5" s="23">
        <f>ROUNDDOWN(AVERAGEIF(D5:I5,"&lt;&gt;0"),0)</f>
        <v>6</v>
      </c>
      <c r="K5" s="32"/>
    </row>
    <row r="6" spans="1:11" ht="14.25" customHeight="1" x14ac:dyDescent="0.15">
      <c r="A6" s="43"/>
      <c r="B6" s="45"/>
      <c r="C6" s="45"/>
      <c r="D6" s="11" t="s">
        <v>1</v>
      </c>
      <c r="E6" s="12" t="s">
        <v>2</v>
      </c>
      <c r="F6" s="11" t="s">
        <v>1</v>
      </c>
      <c r="G6" s="12" t="s">
        <v>2</v>
      </c>
      <c r="H6" s="11" t="s">
        <v>1</v>
      </c>
      <c r="I6" s="12" t="s">
        <v>2</v>
      </c>
      <c r="J6" s="10" t="s">
        <v>22</v>
      </c>
    </row>
    <row r="7" spans="1:11" ht="14.25" customHeight="1" x14ac:dyDescent="0.15">
      <c r="A7" s="20">
        <v>1</v>
      </c>
      <c r="B7" s="19" t="s">
        <v>67</v>
      </c>
      <c r="C7" s="19">
        <v>98</v>
      </c>
      <c r="D7" s="17">
        <v>1</v>
      </c>
      <c r="E7" s="18">
        <f>IFERROR(VLOOKUP(D7,$H$63:$I$72,2,FALSE),"")</f>
        <v>20</v>
      </c>
      <c r="F7" s="13"/>
      <c r="G7" s="18"/>
      <c r="H7" s="13"/>
      <c r="I7" s="18"/>
      <c r="J7" s="19">
        <f>SUM(E7,G7,I7)</f>
        <v>20</v>
      </c>
    </row>
    <row r="8" spans="1:11" ht="14.25" customHeight="1" x14ac:dyDescent="0.15">
      <c r="A8" s="20">
        <v>2</v>
      </c>
      <c r="B8" s="19" t="s">
        <v>68</v>
      </c>
      <c r="C8" s="19">
        <v>13</v>
      </c>
      <c r="D8" s="17">
        <v>2</v>
      </c>
      <c r="E8" s="18">
        <f t="shared" ref="E8:E16" si="0">IFERROR(VLOOKUP(D8,$H$63:$I$72,2,FALSE),"")</f>
        <v>15</v>
      </c>
      <c r="F8" s="13"/>
      <c r="G8" s="18"/>
      <c r="H8" s="13"/>
      <c r="I8" s="18"/>
      <c r="J8" s="19">
        <f>SUM(E8,G8,I8)</f>
        <v>15</v>
      </c>
    </row>
    <row r="9" spans="1:11" ht="14.25" customHeight="1" x14ac:dyDescent="0.15">
      <c r="A9" s="20">
        <v>3</v>
      </c>
      <c r="B9" s="19" t="s">
        <v>69</v>
      </c>
      <c r="C9" s="19">
        <v>91</v>
      </c>
      <c r="D9" s="17">
        <v>3</v>
      </c>
      <c r="E9" s="18">
        <f t="shared" si="0"/>
        <v>12</v>
      </c>
      <c r="F9" s="13"/>
      <c r="G9" s="18"/>
      <c r="H9" s="13"/>
      <c r="I9" s="18"/>
      <c r="J9" s="19">
        <f>SUM(E9,G9,I9)</f>
        <v>12</v>
      </c>
    </row>
    <row r="10" spans="1:11" ht="14.25" customHeight="1" x14ac:dyDescent="0.15">
      <c r="A10" s="20">
        <v>4</v>
      </c>
      <c r="B10" s="19" t="s">
        <v>70</v>
      </c>
      <c r="C10" s="19">
        <v>18</v>
      </c>
      <c r="D10" s="17">
        <v>4</v>
      </c>
      <c r="E10" s="18"/>
      <c r="F10" s="13"/>
      <c r="G10" s="18"/>
      <c r="H10" s="13"/>
      <c r="I10" s="18"/>
      <c r="J10" s="19">
        <f>SUM(E10,G10,I10)</f>
        <v>0</v>
      </c>
    </row>
    <row r="11" spans="1:11" ht="14.25" customHeight="1" x14ac:dyDescent="0.15">
      <c r="A11" s="20">
        <v>5</v>
      </c>
      <c r="B11" s="19" t="s">
        <v>71</v>
      </c>
      <c r="C11" s="19">
        <v>72</v>
      </c>
      <c r="D11" s="17">
        <v>5</v>
      </c>
      <c r="E11" s="18"/>
      <c r="F11" s="13"/>
      <c r="G11" s="18"/>
      <c r="H11" s="13"/>
      <c r="I11" s="18"/>
      <c r="J11" s="19">
        <f>SUM(E11,G11,I11)</f>
        <v>0</v>
      </c>
    </row>
    <row r="12" spans="1:11" ht="14.25" customHeight="1" x14ac:dyDescent="0.15">
      <c r="A12" s="20">
        <v>6</v>
      </c>
      <c r="B12" s="19" t="s">
        <v>72</v>
      </c>
      <c r="C12" s="19">
        <v>32</v>
      </c>
      <c r="D12" s="17">
        <v>6</v>
      </c>
      <c r="E12" s="18"/>
      <c r="F12" s="13"/>
      <c r="G12" s="18"/>
      <c r="H12" s="13"/>
      <c r="I12" s="18"/>
      <c r="J12" s="19">
        <f t="shared" ref="J12:J15" si="1">SUM(E12,G12,I12)</f>
        <v>0</v>
      </c>
    </row>
    <row r="13" spans="1:11" ht="14.25" customHeight="1" x14ac:dyDescent="0.15">
      <c r="A13" s="20">
        <v>7</v>
      </c>
      <c r="B13" s="19"/>
      <c r="C13" s="19"/>
      <c r="D13" s="17"/>
      <c r="E13" s="18" t="str">
        <f t="shared" si="0"/>
        <v/>
      </c>
      <c r="F13" s="13"/>
      <c r="G13" s="18" t="str">
        <f>IFERROR(VLOOKUP(F13,$H$63:$I$72,2,FALSE),"")</f>
        <v/>
      </c>
      <c r="H13" s="13"/>
      <c r="I13" s="18" t="str">
        <f>IFERROR(VLOOKUP(H13,$H$63:$I$72,2,FALSE),"")</f>
        <v/>
      </c>
      <c r="J13" s="19">
        <f t="shared" si="1"/>
        <v>0</v>
      </c>
    </row>
    <row r="14" spans="1:11" ht="14.25" customHeight="1" x14ac:dyDescent="0.15">
      <c r="A14" s="20">
        <v>8</v>
      </c>
      <c r="B14" s="19"/>
      <c r="C14" s="19"/>
      <c r="D14" s="17"/>
      <c r="E14" s="18" t="str">
        <f t="shared" si="0"/>
        <v/>
      </c>
      <c r="F14" s="13"/>
      <c r="G14" s="18" t="str">
        <f>IFERROR(VLOOKUP(F14,$H$63:$I$72,2,FALSE),"")</f>
        <v/>
      </c>
      <c r="H14" s="13"/>
      <c r="I14" s="18" t="str">
        <f>IFERROR(VLOOKUP(H14,$H$63:$I$72,2,FALSE),"")</f>
        <v/>
      </c>
      <c r="J14" s="19">
        <f t="shared" si="1"/>
        <v>0</v>
      </c>
    </row>
    <row r="15" spans="1:11" ht="14.25" customHeight="1" x14ac:dyDescent="0.15">
      <c r="A15" s="20">
        <v>9</v>
      </c>
      <c r="B15" s="19"/>
      <c r="C15" s="19"/>
      <c r="D15" s="17"/>
      <c r="E15" s="18" t="str">
        <f t="shared" si="0"/>
        <v/>
      </c>
      <c r="F15" s="13"/>
      <c r="G15" s="18" t="str">
        <f>IFERROR(VLOOKUP(F15,$H$63:$I$72,2,FALSE),"")</f>
        <v/>
      </c>
      <c r="H15" s="13"/>
      <c r="I15" s="18" t="str">
        <f>IFERROR(VLOOKUP(H15,$H$63:$I$72,2,FALSE),"")</f>
        <v/>
      </c>
      <c r="J15" s="19">
        <f t="shared" si="1"/>
        <v>0</v>
      </c>
    </row>
    <row r="16" spans="1:11" ht="14.25" customHeight="1" x14ac:dyDescent="0.15">
      <c r="A16" s="20">
        <v>10</v>
      </c>
      <c r="B16" s="19"/>
      <c r="C16" s="19"/>
      <c r="D16" s="17"/>
      <c r="E16" s="18" t="str">
        <f t="shared" si="0"/>
        <v/>
      </c>
      <c r="F16" s="13"/>
      <c r="G16" s="18" t="str">
        <f>IFERROR(VLOOKUP(F16,$H$63:$I$72,2,FALSE),"")</f>
        <v/>
      </c>
      <c r="H16" s="13"/>
      <c r="I16" s="18" t="str">
        <f>IFERROR(VLOOKUP(H16,$H$63:$I$72,2,FALSE),"")</f>
        <v/>
      </c>
      <c r="J16" s="19">
        <f t="shared" ref="J16" si="2">SUM(E16,G16,I16)</f>
        <v>0</v>
      </c>
    </row>
    <row r="18" spans="1:11" ht="14.25" customHeight="1" x14ac:dyDescent="0.15">
      <c r="A18" s="50" t="s">
        <v>4</v>
      </c>
      <c r="B18" s="51"/>
      <c r="C18" s="51"/>
      <c r="D18" s="51"/>
      <c r="E18" s="51"/>
      <c r="F18" s="51"/>
      <c r="G18" s="51"/>
      <c r="H18" s="51"/>
      <c r="I18" s="51"/>
      <c r="J18" s="52"/>
    </row>
    <row r="19" spans="1:11" ht="14.25" customHeight="1" x14ac:dyDescent="0.15">
      <c r="A19" s="53" t="s">
        <v>5</v>
      </c>
      <c r="B19" s="44" t="s">
        <v>0</v>
      </c>
      <c r="C19" s="53" t="s">
        <v>3</v>
      </c>
      <c r="D19" s="45" t="s">
        <v>37</v>
      </c>
      <c r="E19" s="45"/>
      <c r="F19" s="45" t="s">
        <v>60</v>
      </c>
      <c r="G19" s="45"/>
      <c r="H19" s="45"/>
      <c r="I19" s="45"/>
      <c r="J19" s="10" t="s">
        <v>21</v>
      </c>
      <c r="K19" s="31" t="s">
        <v>29</v>
      </c>
    </row>
    <row r="20" spans="1:11" ht="14.25" customHeight="1" x14ac:dyDescent="0.15">
      <c r="A20" s="53"/>
      <c r="B20" s="44"/>
      <c r="C20" s="44"/>
      <c r="D20" s="48">
        <v>7</v>
      </c>
      <c r="E20" s="48"/>
      <c r="F20" s="49"/>
      <c r="G20" s="49"/>
      <c r="H20" s="49"/>
      <c r="I20" s="49"/>
      <c r="J20" s="23">
        <f>ROUNDDOWN(AVERAGEIF(D20:I20,"&lt;&gt;0"),0)</f>
        <v>7</v>
      </c>
      <c r="K20" s="32"/>
    </row>
    <row r="21" spans="1:11" ht="14.25" customHeight="1" x14ac:dyDescent="0.15">
      <c r="A21" s="53"/>
      <c r="B21" s="44"/>
      <c r="C21" s="44"/>
      <c r="D21" s="21" t="s">
        <v>1</v>
      </c>
      <c r="E21" s="22" t="s">
        <v>2</v>
      </c>
      <c r="F21" s="11" t="s">
        <v>1</v>
      </c>
      <c r="G21" s="12" t="s">
        <v>2</v>
      </c>
      <c r="H21" s="11" t="s">
        <v>1</v>
      </c>
      <c r="I21" s="12" t="s">
        <v>2</v>
      </c>
      <c r="J21" s="10" t="s">
        <v>22</v>
      </c>
    </row>
    <row r="22" spans="1:11" ht="14.25" customHeight="1" x14ac:dyDescent="0.15">
      <c r="A22" s="20">
        <v>1</v>
      </c>
      <c r="B22" s="19" t="s">
        <v>73</v>
      </c>
      <c r="C22" s="19">
        <v>21</v>
      </c>
      <c r="D22" s="17">
        <v>1</v>
      </c>
      <c r="E22" s="18">
        <f>IFERROR(VLOOKUP(D22,$H$63:$I$72,2,FALSE),"")</f>
        <v>20</v>
      </c>
      <c r="F22" s="13"/>
      <c r="G22" s="18"/>
      <c r="H22" s="13"/>
      <c r="I22" s="18"/>
      <c r="J22" s="19">
        <f>SUM(E22,G22,I22)</f>
        <v>20</v>
      </c>
    </row>
    <row r="23" spans="1:11" ht="14.25" customHeight="1" x14ac:dyDescent="0.15">
      <c r="A23" s="20">
        <v>2</v>
      </c>
      <c r="B23" s="19" t="s">
        <v>74</v>
      </c>
      <c r="C23" s="19">
        <v>3</v>
      </c>
      <c r="D23" s="17">
        <v>2</v>
      </c>
      <c r="E23" s="18">
        <f t="shared" ref="E23:E29" si="3">IFERROR(VLOOKUP(D23,$H$63:$I$72,2,FALSE),"")</f>
        <v>15</v>
      </c>
      <c r="F23" s="17"/>
      <c r="G23" s="18"/>
      <c r="H23" s="17"/>
      <c r="I23" s="18"/>
      <c r="J23" s="19">
        <f t="shared" ref="J23" si="4">SUM(E23,G23,I23)</f>
        <v>15</v>
      </c>
    </row>
    <row r="24" spans="1:11" ht="14.25" customHeight="1" x14ac:dyDescent="0.15">
      <c r="A24" s="20">
        <v>3</v>
      </c>
      <c r="B24" s="19" t="s">
        <v>75</v>
      </c>
      <c r="C24" s="7">
        <v>5</v>
      </c>
      <c r="D24" s="13">
        <v>3</v>
      </c>
      <c r="E24" s="18">
        <f t="shared" si="3"/>
        <v>12</v>
      </c>
      <c r="F24" s="13"/>
      <c r="G24" s="18"/>
      <c r="H24" s="13"/>
      <c r="I24" s="18"/>
      <c r="J24" s="19">
        <f>SUM(E24,G24,I24)</f>
        <v>12</v>
      </c>
    </row>
    <row r="25" spans="1:11" ht="14.25" customHeight="1" x14ac:dyDescent="0.15">
      <c r="A25" s="20">
        <v>4</v>
      </c>
      <c r="B25" s="19" t="s">
        <v>76</v>
      </c>
      <c r="C25" s="19">
        <v>8</v>
      </c>
      <c r="D25" s="17">
        <v>4</v>
      </c>
      <c r="E25" s="18"/>
      <c r="F25" s="13"/>
      <c r="G25" s="18"/>
      <c r="H25" s="13"/>
      <c r="I25" s="18"/>
      <c r="J25" s="19">
        <f>SUM(E25,G25,I25)</f>
        <v>0</v>
      </c>
    </row>
    <row r="26" spans="1:11" ht="14.25" customHeight="1" x14ac:dyDescent="0.15">
      <c r="A26" s="20">
        <v>5</v>
      </c>
      <c r="B26" s="19" t="s">
        <v>77</v>
      </c>
      <c r="C26" s="19">
        <v>26</v>
      </c>
      <c r="D26" s="17">
        <v>5</v>
      </c>
      <c r="E26" s="18"/>
      <c r="F26" s="13"/>
      <c r="G26" s="18"/>
      <c r="H26" s="13"/>
      <c r="I26" s="18"/>
      <c r="J26" s="19">
        <f t="shared" ref="J26:J29" si="5">SUM(E26,G26,I26)</f>
        <v>0</v>
      </c>
    </row>
    <row r="27" spans="1:11" ht="14.25" customHeight="1" x14ac:dyDescent="0.15">
      <c r="A27" s="20" t="s">
        <v>78</v>
      </c>
      <c r="B27" s="19" t="s">
        <v>81</v>
      </c>
      <c r="C27" s="19">
        <v>84</v>
      </c>
      <c r="D27" s="17">
        <v>6</v>
      </c>
      <c r="E27" s="18"/>
      <c r="F27" s="13"/>
      <c r="G27" s="18"/>
      <c r="H27" s="13"/>
      <c r="I27" s="18"/>
      <c r="J27" s="19">
        <f t="shared" si="5"/>
        <v>0</v>
      </c>
    </row>
    <row r="28" spans="1:11" ht="14.25" customHeight="1" x14ac:dyDescent="0.15">
      <c r="A28" s="20" t="s">
        <v>79</v>
      </c>
      <c r="B28" s="19" t="s">
        <v>82</v>
      </c>
      <c r="C28" s="19">
        <v>59</v>
      </c>
      <c r="D28" s="17"/>
      <c r="E28" s="18" t="str">
        <f t="shared" si="3"/>
        <v/>
      </c>
      <c r="F28" s="13"/>
      <c r="G28" s="18"/>
      <c r="H28" s="13"/>
      <c r="I28" s="18"/>
      <c r="J28" s="19">
        <f t="shared" si="5"/>
        <v>0</v>
      </c>
    </row>
    <row r="29" spans="1:11" ht="14.25" customHeight="1" x14ac:dyDescent="0.15">
      <c r="A29" s="20" t="s">
        <v>80</v>
      </c>
      <c r="B29" s="19"/>
      <c r="C29" s="19"/>
      <c r="D29" s="17"/>
      <c r="E29" s="18" t="str">
        <f t="shared" si="3"/>
        <v/>
      </c>
      <c r="F29" s="17"/>
      <c r="G29" s="18"/>
      <c r="H29" s="17"/>
      <c r="I29" s="18"/>
      <c r="J29" s="19">
        <f t="shared" si="5"/>
        <v>0</v>
      </c>
    </row>
    <row r="31" spans="1:11" ht="14.25" customHeight="1" x14ac:dyDescent="0.15">
      <c r="A31" s="50" t="s">
        <v>52</v>
      </c>
      <c r="B31" s="51"/>
      <c r="C31" s="51"/>
      <c r="D31" s="51"/>
      <c r="E31" s="51"/>
      <c r="F31" s="51"/>
      <c r="G31" s="51"/>
      <c r="H31" s="51"/>
      <c r="I31" s="51"/>
      <c r="J31" s="52"/>
    </row>
    <row r="32" spans="1:11" ht="14.25" customHeight="1" x14ac:dyDescent="0.15">
      <c r="A32" s="53" t="s">
        <v>5</v>
      </c>
      <c r="B32" s="44" t="s">
        <v>0</v>
      </c>
      <c r="C32" s="53" t="s">
        <v>3</v>
      </c>
      <c r="D32" s="45" t="s">
        <v>37</v>
      </c>
      <c r="E32" s="45"/>
      <c r="F32" s="45" t="s">
        <v>60</v>
      </c>
      <c r="G32" s="45"/>
      <c r="H32" s="45"/>
      <c r="I32" s="45"/>
      <c r="J32" s="10" t="s">
        <v>21</v>
      </c>
      <c r="K32" s="31" t="s">
        <v>29</v>
      </c>
    </row>
    <row r="33" spans="1:11" ht="14.25" customHeight="1" x14ac:dyDescent="0.15">
      <c r="A33" s="53"/>
      <c r="B33" s="44"/>
      <c r="C33" s="44"/>
      <c r="D33" s="48">
        <v>5</v>
      </c>
      <c r="E33" s="48"/>
      <c r="F33" s="49"/>
      <c r="G33" s="49"/>
      <c r="H33" s="49"/>
      <c r="I33" s="49"/>
      <c r="J33" s="23">
        <f>ROUNDDOWN(AVERAGEIF(D33:I33,"&lt;&gt;0"),0)</f>
        <v>5</v>
      </c>
      <c r="K33" s="32"/>
    </row>
    <row r="34" spans="1:11" ht="14.25" customHeight="1" x14ac:dyDescent="0.15">
      <c r="A34" s="53"/>
      <c r="B34" s="44"/>
      <c r="C34" s="44"/>
      <c r="D34" s="21" t="s">
        <v>1</v>
      </c>
      <c r="E34" s="22" t="s">
        <v>2</v>
      </c>
      <c r="F34" s="11" t="s">
        <v>1</v>
      </c>
      <c r="G34" s="12" t="s">
        <v>2</v>
      </c>
      <c r="H34" s="11" t="s">
        <v>1</v>
      </c>
      <c r="I34" s="12" t="s">
        <v>2</v>
      </c>
      <c r="J34" s="10" t="s">
        <v>22</v>
      </c>
    </row>
    <row r="35" spans="1:11" ht="14.25" customHeight="1" x14ac:dyDescent="0.15">
      <c r="A35" s="20">
        <v>1</v>
      </c>
      <c r="B35" s="19" t="s">
        <v>83</v>
      </c>
      <c r="C35" s="7">
        <v>64</v>
      </c>
      <c r="D35" s="13">
        <v>1</v>
      </c>
      <c r="E35" s="18">
        <f t="shared" ref="E35:E44" si="6">IFERROR(VLOOKUP(D35,$H$63:$I$72,2,FALSE),"")</f>
        <v>20</v>
      </c>
      <c r="F35" s="13"/>
      <c r="G35" s="18"/>
      <c r="H35" s="13"/>
      <c r="I35" s="18"/>
      <c r="J35" s="19">
        <f>SUM(E35,G35,I35)</f>
        <v>20</v>
      </c>
    </row>
    <row r="36" spans="1:11" ht="14.25" customHeight="1" x14ac:dyDescent="0.15">
      <c r="A36" s="20">
        <v>2</v>
      </c>
      <c r="B36" s="19" t="s">
        <v>84</v>
      </c>
      <c r="C36" s="19">
        <v>15</v>
      </c>
      <c r="D36" s="17">
        <v>2</v>
      </c>
      <c r="E36" s="18">
        <f t="shared" si="6"/>
        <v>15</v>
      </c>
      <c r="F36" s="13"/>
      <c r="G36" s="18"/>
      <c r="H36" s="13"/>
      <c r="I36" s="18"/>
      <c r="J36" s="19">
        <f>SUM(E36,G36,I36)</f>
        <v>15</v>
      </c>
    </row>
    <row r="37" spans="1:11" ht="14.25" customHeight="1" x14ac:dyDescent="0.15">
      <c r="A37" s="20">
        <v>3</v>
      </c>
      <c r="B37" s="19" t="s">
        <v>85</v>
      </c>
      <c r="C37" s="19">
        <v>36</v>
      </c>
      <c r="D37" s="17">
        <v>3</v>
      </c>
      <c r="E37" s="18"/>
      <c r="F37" s="17"/>
      <c r="G37" s="18"/>
      <c r="H37" s="17"/>
      <c r="I37" s="18"/>
      <c r="J37" s="19">
        <f t="shared" ref="J37" si="7">SUM(E37,G37,I37)</f>
        <v>0</v>
      </c>
    </row>
    <row r="38" spans="1:11" ht="14.25" customHeight="1" x14ac:dyDescent="0.15">
      <c r="A38" s="20">
        <v>4</v>
      </c>
      <c r="B38" s="19" t="s">
        <v>86</v>
      </c>
      <c r="C38" s="19">
        <v>37</v>
      </c>
      <c r="D38" s="17">
        <v>4</v>
      </c>
      <c r="E38" s="18"/>
      <c r="F38" s="13"/>
      <c r="G38" s="18" t="str">
        <f t="shared" ref="G38:G44" si="8">IFERROR(VLOOKUP(F38,$H$63:$I$72,2,FALSE),"")</f>
        <v/>
      </c>
      <c r="H38" s="13"/>
      <c r="I38" s="18" t="str">
        <f t="shared" ref="I38:I44" si="9">IFERROR(VLOOKUP(H38,$H$63:$I$72,2,FALSE),"")</f>
        <v/>
      </c>
      <c r="J38" s="19">
        <f>SUM(E38,G38,I38)</f>
        <v>0</v>
      </c>
    </row>
    <row r="39" spans="1:11" ht="14.25" customHeight="1" x14ac:dyDescent="0.15">
      <c r="A39" s="20">
        <v>5</v>
      </c>
      <c r="B39" s="19" t="s">
        <v>87</v>
      </c>
      <c r="C39" s="19">
        <v>45</v>
      </c>
      <c r="D39" s="17">
        <v>5</v>
      </c>
      <c r="E39" s="18"/>
      <c r="F39" s="13"/>
      <c r="G39" s="18" t="str">
        <f t="shared" si="8"/>
        <v/>
      </c>
      <c r="H39" s="13"/>
      <c r="I39" s="18" t="str">
        <f t="shared" si="9"/>
        <v/>
      </c>
      <c r="J39" s="19">
        <f t="shared" ref="J39" si="10">SUM(E39,G39,I39)</f>
        <v>0</v>
      </c>
    </row>
    <row r="40" spans="1:11" ht="14.25" customHeight="1" x14ac:dyDescent="0.15">
      <c r="A40" s="20">
        <v>6</v>
      </c>
      <c r="B40" s="19"/>
      <c r="C40" s="19"/>
      <c r="D40" s="17"/>
      <c r="E40" s="18" t="str">
        <f t="shared" si="6"/>
        <v/>
      </c>
      <c r="F40" s="17"/>
      <c r="G40" s="18" t="str">
        <f t="shared" si="8"/>
        <v/>
      </c>
      <c r="H40" s="17"/>
      <c r="I40" s="18" t="str">
        <f t="shared" si="9"/>
        <v/>
      </c>
      <c r="J40" s="19">
        <f>SUM(E40,G40,I40)</f>
        <v>0</v>
      </c>
    </row>
    <row r="41" spans="1:11" ht="14.25" customHeight="1" x14ac:dyDescent="0.15">
      <c r="A41" s="20">
        <v>7</v>
      </c>
      <c r="B41" s="19"/>
      <c r="C41" s="19"/>
      <c r="D41" s="17"/>
      <c r="E41" s="18" t="str">
        <f t="shared" si="6"/>
        <v/>
      </c>
      <c r="F41" s="17"/>
      <c r="G41" s="18" t="str">
        <f t="shared" si="8"/>
        <v/>
      </c>
      <c r="H41" s="17"/>
      <c r="I41" s="18" t="str">
        <f t="shared" si="9"/>
        <v/>
      </c>
      <c r="J41" s="19">
        <f>SUM(E41,G41,I41)</f>
        <v>0</v>
      </c>
    </row>
    <row r="42" spans="1:11" ht="14.25" customHeight="1" x14ac:dyDescent="0.15">
      <c r="A42" s="20">
        <v>8</v>
      </c>
      <c r="B42" s="19"/>
      <c r="C42" s="19"/>
      <c r="D42" s="17"/>
      <c r="E42" s="18" t="str">
        <f t="shared" si="6"/>
        <v/>
      </c>
      <c r="F42" s="17"/>
      <c r="G42" s="18" t="str">
        <f t="shared" si="8"/>
        <v/>
      </c>
      <c r="H42" s="17"/>
      <c r="I42" s="18" t="str">
        <f t="shared" si="9"/>
        <v/>
      </c>
      <c r="J42" s="19">
        <f>SUM(E42,G42,I42)</f>
        <v>0</v>
      </c>
    </row>
    <row r="43" spans="1:11" ht="14.25" customHeight="1" x14ac:dyDescent="0.15">
      <c r="A43" s="20">
        <v>9</v>
      </c>
      <c r="B43" s="19"/>
      <c r="C43" s="19"/>
      <c r="D43" s="17"/>
      <c r="E43" s="18" t="str">
        <f t="shared" si="6"/>
        <v/>
      </c>
      <c r="F43" s="13"/>
      <c r="G43" s="18" t="str">
        <f t="shared" si="8"/>
        <v/>
      </c>
      <c r="H43" s="13"/>
      <c r="I43" s="18" t="str">
        <f t="shared" si="9"/>
        <v/>
      </c>
      <c r="J43" s="19">
        <f t="shared" ref="J43:J44" si="11">SUM(E43,G43,I43)</f>
        <v>0</v>
      </c>
    </row>
    <row r="44" spans="1:11" ht="14.25" customHeight="1" x14ac:dyDescent="0.15">
      <c r="A44" s="20">
        <v>10</v>
      </c>
      <c r="B44" s="19"/>
      <c r="C44" s="19"/>
      <c r="D44" s="17"/>
      <c r="E44" s="18" t="str">
        <f t="shared" si="6"/>
        <v/>
      </c>
      <c r="F44" s="13"/>
      <c r="G44" s="18" t="str">
        <f t="shared" si="8"/>
        <v/>
      </c>
      <c r="H44" s="13"/>
      <c r="I44" s="18" t="str">
        <f t="shared" si="9"/>
        <v/>
      </c>
      <c r="J44" s="19">
        <f t="shared" si="11"/>
        <v>0</v>
      </c>
    </row>
    <row r="46" spans="1:11" ht="14.25" customHeight="1" x14ac:dyDescent="0.15">
      <c r="A46" s="50" t="s">
        <v>53</v>
      </c>
      <c r="B46" s="51"/>
      <c r="C46" s="51"/>
      <c r="D46" s="51"/>
      <c r="E46" s="51"/>
      <c r="F46" s="51"/>
      <c r="G46" s="51"/>
      <c r="H46" s="51"/>
      <c r="I46" s="51"/>
      <c r="J46" s="52"/>
    </row>
    <row r="47" spans="1:11" ht="14.25" customHeight="1" x14ac:dyDescent="0.15">
      <c r="A47" s="53" t="s">
        <v>5</v>
      </c>
      <c r="B47" s="44" t="s">
        <v>0</v>
      </c>
      <c r="C47" s="53" t="s">
        <v>3</v>
      </c>
      <c r="D47" s="45" t="s">
        <v>37</v>
      </c>
      <c r="E47" s="45"/>
      <c r="F47" s="45" t="s">
        <v>60</v>
      </c>
      <c r="G47" s="45"/>
      <c r="H47" s="45"/>
      <c r="I47" s="45"/>
      <c r="J47" s="10" t="s">
        <v>21</v>
      </c>
      <c r="K47" s="31" t="s">
        <v>29</v>
      </c>
    </row>
    <row r="48" spans="1:11" ht="14.25" customHeight="1" x14ac:dyDescent="0.15">
      <c r="A48" s="53"/>
      <c r="B48" s="44"/>
      <c r="C48" s="44"/>
      <c r="D48" s="48">
        <v>6</v>
      </c>
      <c r="E48" s="48"/>
      <c r="F48" s="49"/>
      <c r="G48" s="49"/>
      <c r="H48" s="49"/>
      <c r="I48" s="49"/>
      <c r="J48" s="23">
        <f>ROUNDDOWN(AVERAGEIF(D48:I48,"&lt;&gt;0"),0)</f>
        <v>6</v>
      </c>
      <c r="K48" s="32"/>
    </row>
    <row r="49" spans="1:10" ht="14.25" customHeight="1" x14ac:dyDescent="0.15">
      <c r="A49" s="53"/>
      <c r="B49" s="44"/>
      <c r="C49" s="44"/>
      <c r="D49" s="21" t="s">
        <v>1</v>
      </c>
      <c r="E49" s="22" t="s">
        <v>2</v>
      </c>
      <c r="F49" s="11" t="s">
        <v>1</v>
      </c>
      <c r="G49" s="12" t="s">
        <v>2</v>
      </c>
      <c r="H49" s="11" t="s">
        <v>1</v>
      </c>
      <c r="I49" s="12" t="s">
        <v>2</v>
      </c>
      <c r="J49" s="10" t="s">
        <v>22</v>
      </c>
    </row>
    <row r="50" spans="1:10" ht="14.25" customHeight="1" x14ac:dyDescent="0.15">
      <c r="A50" s="20">
        <v>1</v>
      </c>
      <c r="B50" s="19" t="s">
        <v>88</v>
      </c>
      <c r="C50" s="19">
        <v>240</v>
      </c>
      <c r="D50" s="17">
        <v>1</v>
      </c>
      <c r="E50" s="18">
        <f>IFERROR(VLOOKUP(D50,$H$63:$I$72,2,FALSE),"")</f>
        <v>20</v>
      </c>
      <c r="F50" s="13"/>
      <c r="G50" s="18"/>
      <c r="H50" s="13"/>
      <c r="I50" s="18"/>
      <c r="J50" s="19">
        <f>SUM(E50,G50,I50)</f>
        <v>20</v>
      </c>
    </row>
    <row r="51" spans="1:10" ht="14.25" customHeight="1" x14ac:dyDescent="0.15">
      <c r="A51" s="20">
        <v>2</v>
      </c>
      <c r="B51" s="19" t="s">
        <v>89</v>
      </c>
      <c r="C51" s="7">
        <v>40</v>
      </c>
      <c r="D51" s="13">
        <v>2</v>
      </c>
      <c r="E51" s="18">
        <f t="shared" ref="E51:E52" si="12">IFERROR(VLOOKUP(D51,$H$63:$I$72,2,FALSE),"")</f>
        <v>15</v>
      </c>
      <c r="F51" s="13"/>
      <c r="G51" s="18"/>
      <c r="H51" s="13"/>
      <c r="I51" s="18"/>
      <c r="J51" s="19">
        <f>SUM(E51,G51,I51)</f>
        <v>15</v>
      </c>
    </row>
    <row r="52" spans="1:10" ht="14.25" customHeight="1" x14ac:dyDescent="0.15">
      <c r="A52" s="20">
        <v>4</v>
      </c>
      <c r="B52" s="19" t="s">
        <v>90</v>
      </c>
      <c r="C52" s="19">
        <v>48</v>
      </c>
      <c r="D52" s="17">
        <v>3</v>
      </c>
      <c r="E52" s="18">
        <f t="shared" si="12"/>
        <v>12</v>
      </c>
      <c r="F52" s="13"/>
      <c r="G52" s="18"/>
      <c r="H52" s="13"/>
      <c r="I52" s="18"/>
      <c r="J52" s="19">
        <f>SUM(E52,G52,I52)</f>
        <v>12</v>
      </c>
    </row>
    <row r="53" spans="1:10" ht="14.25" customHeight="1" x14ac:dyDescent="0.15">
      <c r="A53" s="20">
        <v>3</v>
      </c>
      <c r="B53" s="19" t="s">
        <v>91</v>
      </c>
      <c r="C53" s="19">
        <v>41</v>
      </c>
      <c r="D53" s="17">
        <v>4</v>
      </c>
      <c r="E53" s="18"/>
      <c r="F53" s="17"/>
      <c r="G53" s="18"/>
      <c r="H53" s="17"/>
      <c r="I53" s="18"/>
      <c r="J53" s="19">
        <f t="shared" ref="J53:J59" si="13">SUM(E53,G53,I53)</f>
        <v>0</v>
      </c>
    </row>
    <row r="54" spans="1:10" ht="14.25" customHeight="1" x14ac:dyDescent="0.15">
      <c r="A54" s="20">
        <v>5</v>
      </c>
      <c r="B54" s="19" t="s">
        <v>92</v>
      </c>
      <c r="C54" s="19">
        <v>9</v>
      </c>
      <c r="D54" s="17">
        <v>5</v>
      </c>
      <c r="E54" s="18"/>
      <c r="F54" s="13"/>
      <c r="G54" s="18"/>
      <c r="H54" s="13"/>
      <c r="I54" s="18"/>
      <c r="J54" s="19">
        <f t="shared" si="13"/>
        <v>0</v>
      </c>
    </row>
    <row r="55" spans="1:10" ht="14.25" customHeight="1" x14ac:dyDescent="0.15">
      <c r="A55" s="20">
        <v>6</v>
      </c>
      <c r="B55" s="19" t="s">
        <v>93</v>
      </c>
      <c r="C55" s="19">
        <v>6</v>
      </c>
      <c r="D55" s="17">
        <v>6</v>
      </c>
      <c r="E55" s="18"/>
      <c r="F55" s="17"/>
      <c r="G55" s="18"/>
      <c r="H55" s="17"/>
      <c r="I55" s="18"/>
      <c r="J55" s="19">
        <f>SUM(E55,G55,I55)</f>
        <v>0</v>
      </c>
    </row>
    <row r="56" spans="1:10" ht="14.25" customHeight="1" x14ac:dyDescent="0.15">
      <c r="A56" s="20">
        <v>7</v>
      </c>
      <c r="B56" s="19"/>
      <c r="C56" s="19"/>
      <c r="D56" s="17"/>
      <c r="E56" s="18"/>
      <c r="F56" s="17"/>
      <c r="G56" s="18"/>
      <c r="H56" s="17"/>
      <c r="I56" s="18"/>
      <c r="J56" s="19">
        <f>SUM(E56,G56,I56)</f>
        <v>0</v>
      </c>
    </row>
    <row r="57" spans="1:10" ht="14.25" customHeight="1" x14ac:dyDescent="0.15">
      <c r="A57" s="20">
        <v>8</v>
      </c>
      <c r="B57" s="19"/>
      <c r="C57" s="19"/>
      <c r="D57" s="17"/>
      <c r="E57" s="18"/>
      <c r="F57" s="17"/>
      <c r="G57" s="18"/>
      <c r="H57" s="17"/>
      <c r="I57" s="18"/>
      <c r="J57" s="19">
        <f>SUM(E57,G57,I57)</f>
        <v>0</v>
      </c>
    </row>
    <row r="58" spans="1:10" ht="14.25" customHeight="1" x14ac:dyDescent="0.15">
      <c r="A58" s="20">
        <v>9</v>
      </c>
      <c r="B58" s="19"/>
      <c r="C58" s="19"/>
      <c r="D58" s="17"/>
      <c r="E58" s="18" t="str">
        <f>IFERROR(VLOOKUP(D58,$H$63:$I$72,2,FALSE),"")</f>
        <v/>
      </c>
      <c r="F58" s="13"/>
      <c r="G58" s="18" t="str">
        <f>IFERROR(VLOOKUP(F58,$H$63:$I$72,2,FALSE),"")</f>
        <v/>
      </c>
      <c r="H58" s="13"/>
      <c r="I58" s="18" t="str">
        <f>IFERROR(VLOOKUP(H58,$H$63:$I$72,2,FALSE),"")</f>
        <v/>
      </c>
      <c r="J58" s="19">
        <f t="shared" si="13"/>
        <v>0</v>
      </c>
    </row>
    <row r="59" spans="1:10" ht="14.25" customHeight="1" x14ac:dyDescent="0.15">
      <c r="A59" s="20">
        <v>10</v>
      </c>
      <c r="B59" s="19"/>
      <c r="C59" s="19"/>
      <c r="D59" s="17"/>
      <c r="E59" s="18" t="str">
        <f>IFERROR(VLOOKUP(D59,$H$63:$I$72,2,FALSE),"")</f>
        <v/>
      </c>
      <c r="F59" s="13"/>
      <c r="G59" s="18" t="str">
        <f>IFERROR(VLOOKUP(F59,$H$63:$I$72,2,FALSE),"")</f>
        <v/>
      </c>
      <c r="H59" s="13"/>
      <c r="I59" s="18" t="str">
        <f>IFERROR(VLOOKUP(H59,$H$63:$I$72,2,FALSE),"")</f>
        <v/>
      </c>
      <c r="J59" s="19">
        <f t="shared" si="13"/>
        <v>0</v>
      </c>
    </row>
    <row r="62" spans="1:10" ht="14.25" customHeight="1" x14ac:dyDescent="0.15">
      <c r="H62" s="8" t="s">
        <v>20</v>
      </c>
    </row>
    <row r="63" spans="1:10" ht="14.25" customHeight="1" x14ac:dyDescent="0.15">
      <c r="H63" s="25">
        <v>1</v>
      </c>
      <c r="I63" s="24">
        <v>20</v>
      </c>
    </row>
    <row r="64" spans="1:10" ht="14.25" customHeight="1" x14ac:dyDescent="0.15">
      <c r="H64" s="25">
        <v>2</v>
      </c>
      <c r="I64" s="24">
        <v>15</v>
      </c>
    </row>
    <row r="65" spans="8:9" ht="14.25" customHeight="1" x14ac:dyDescent="0.15">
      <c r="H65" s="25">
        <v>3</v>
      </c>
      <c r="I65" s="24">
        <v>12</v>
      </c>
    </row>
    <row r="66" spans="8:9" ht="14.25" customHeight="1" x14ac:dyDescent="0.15">
      <c r="H66" s="25">
        <v>4</v>
      </c>
      <c r="I66" s="24">
        <v>10</v>
      </c>
    </row>
    <row r="67" spans="8:9" ht="14.25" customHeight="1" x14ac:dyDescent="0.15">
      <c r="H67" s="25">
        <v>5</v>
      </c>
      <c r="I67" s="24">
        <v>8</v>
      </c>
    </row>
    <row r="68" spans="8:9" ht="14.25" customHeight="1" x14ac:dyDescent="0.15">
      <c r="H68" s="25">
        <v>6</v>
      </c>
      <c r="I68" s="24">
        <v>6</v>
      </c>
    </row>
    <row r="69" spans="8:9" ht="14.25" customHeight="1" x14ac:dyDescent="0.15">
      <c r="H69" s="25">
        <v>7</v>
      </c>
      <c r="I69" s="24">
        <v>4</v>
      </c>
    </row>
    <row r="70" spans="8:9" ht="14.25" customHeight="1" x14ac:dyDescent="0.15">
      <c r="H70" s="25">
        <v>8</v>
      </c>
      <c r="I70" s="24">
        <v>3</v>
      </c>
    </row>
    <row r="71" spans="8:9" ht="14.25" customHeight="1" x14ac:dyDescent="0.15">
      <c r="H71" s="25">
        <v>9</v>
      </c>
      <c r="I71" s="24">
        <v>2</v>
      </c>
    </row>
    <row r="72" spans="8:9" ht="14.25" customHeight="1" x14ac:dyDescent="0.15">
      <c r="H72" s="25">
        <v>10</v>
      </c>
      <c r="I72" s="24">
        <v>1</v>
      </c>
    </row>
  </sheetData>
  <mergeCells count="40">
    <mergeCell ref="A3:J3"/>
    <mergeCell ref="A4:A6"/>
    <mergeCell ref="B4:B6"/>
    <mergeCell ref="C4:C6"/>
    <mergeCell ref="D4:E4"/>
    <mergeCell ref="F4:G4"/>
    <mergeCell ref="H4:I4"/>
    <mergeCell ref="D5:E5"/>
    <mergeCell ref="F5:G5"/>
    <mergeCell ref="H5:I5"/>
    <mergeCell ref="A46:J46"/>
    <mergeCell ref="A47:A49"/>
    <mergeCell ref="B47:B49"/>
    <mergeCell ref="C47:C49"/>
    <mergeCell ref="D47:E47"/>
    <mergeCell ref="F47:G47"/>
    <mergeCell ref="H47:I47"/>
    <mergeCell ref="D48:E48"/>
    <mergeCell ref="F48:G48"/>
    <mergeCell ref="H48:I48"/>
    <mergeCell ref="A18:J18"/>
    <mergeCell ref="A19:A21"/>
    <mergeCell ref="B19:B21"/>
    <mergeCell ref="C19:C21"/>
    <mergeCell ref="D19:E19"/>
    <mergeCell ref="F19:G19"/>
    <mergeCell ref="H19:I19"/>
    <mergeCell ref="D20:E20"/>
    <mergeCell ref="F20:G20"/>
    <mergeCell ref="H20:I20"/>
    <mergeCell ref="A31:J31"/>
    <mergeCell ref="A32:A34"/>
    <mergeCell ref="B32:B34"/>
    <mergeCell ref="C32:C34"/>
    <mergeCell ref="D32:E32"/>
    <mergeCell ref="F32:G32"/>
    <mergeCell ref="H32:I32"/>
    <mergeCell ref="D33:E33"/>
    <mergeCell ref="F33:G33"/>
    <mergeCell ref="H33:I33"/>
  </mergeCells>
  <phoneticPr fontId="1"/>
  <printOptions horizontalCentered="1"/>
  <pageMargins left="0.11811023622047245" right="0.11811023622047245" top="0.39370078740157483" bottom="0" header="0.31496062992125984" footer="0.31496062992125984"/>
  <pageSetup paperSize="9" orientation="portrait" r:id="rId1"/>
  <rowBreaks count="1" manualBreakCount="1">
    <brk id="60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37"/>
  <sheetViews>
    <sheetView view="pageBreakPreview" topLeftCell="A96" zoomScale="115" zoomScaleNormal="130" zoomScaleSheetLayoutView="115" workbookViewId="0">
      <selection activeCell="M109" sqref="M109"/>
    </sheetView>
  </sheetViews>
  <sheetFormatPr defaultColWidth="9" defaultRowHeight="15" x14ac:dyDescent="0.15"/>
  <cols>
    <col min="1" max="1" width="7.375" style="8" customWidth="1"/>
    <col min="2" max="2" width="17.375" style="8" customWidth="1"/>
    <col min="3" max="3" width="6.125" style="8" customWidth="1"/>
    <col min="4" max="4" width="5.625" style="8" customWidth="1"/>
    <col min="5" max="5" width="6.625" style="8" customWidth="1"/>
    <col min="6" max="6" width="5.625" style="8" customWidth="1"/>
    <col min="7" max="7" width="6.625" style="8" customWidth="1"/>
    <col min="8" max="8" width="5.625" style="8" customWidth="1"/>
    <col min="9" max="9" width="6.625" style="8" customWidth="1"/>
    <col min="10" max="10" width="5.625" style="8" customWidth="1"/>
    <col min="11" max="11" width="6.625" style="8" customWidth="1"/>
    <col min="12" max="12" width="10" style="8" customWidth="1"/>
    <col min="13" max="13" width="12.375" style="8" customWidth="1"/>
    <col min="14" max="16384" width="9" style="8"/>
  </cols>
  <sheetData>
    <row r="1" spans="1:13" ht="18.75" customHeight="1" x14ac:dyDescent="0.15">
      <c r="A1" s="9" t="s">
        <v>38</v>
      </c>
    </row>
    <row r="2" spans="1:13" ht="15" customHeight="1" x14ac:dyDescent="0.15">
      <c r="A2" s="9"/>
    </row>
    <row r="3" spans="1:13" x14ac:dyDescent="0.15">
      <c r="A3" s="50" t="s">
        <v>31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2"/>
    </row>
    <row r="4" spans="1:13" ht="15" customHeight="1" x14ac:dyDescent="0.15">
      <c r="A4" s="43" t="s">
        <v>5</v>
      </c>
      <c r="B4" s="44" t="s">
        <v>0</v>
      </c>
      <c r="C4" s="43" t="s">
        <v>3</v>
      </c>
      <c r="D4" s="45" t="s">
        <v>57</v>
      </c>
      <c r="E4" s="45"/>
      <c r="F4" s="45" t="s">
        <v>65</v>
      </c>
      <c r="G4" s="45"/>
      <c r="H4" s="46" t="s">
        <v>282</v>
      </c>
      <c r="I4" s="47"/>
      <c r="J4" s="46" t="s">
        <v>61</v>
      </c>
      <c r="K4" s="47"/>
      <c r="L4" s="10" t="s">
        <v>23</v>
      </c>
      <c r="M4" s="26" t="s">
        <v>30</v>
      </c>
    </row>
    <row r="5" spans="1:13" x14ac:dyDescent="0.15">
      <c r="A5" s="43"/>
      <c r="B5" s="44"/>
      <c r="C5" s="45"/>
      <c r="D5" s="48">
        <v>3</v>
      </c>
      <c r="E5" s="48"/>
      <c r="F5" s="49">
        <v>3</v>
      </c>
      <c r="G5" s="49"/>
      <c r="H5" s="49" t="s">
        <v>283</v>
      </c>
      <c r="I5" s="49"/>
      <c r="J5" s="48">
        <v>2</v>
      </c>
      <c r="K5" s="48"/>
      <c r="L5" s="23">
        <f>ROUNDDOWN(AVERAGEIF(D5:K5,"&lt;&gt;0"),0)</f>
        <v>2</v>
      </c>
      <c r="M5" s="27"/>
    </row>
    <row r="6" spans="1:13" x14ac:dyDescent="0.15">
      <c r="A6" s="43"/>
      <c r="B6" s="44"/>
      <c r="C6" s="45"/>
      <c r="D6" s="11" t="s">
        <v>1</v>
      </c>
      <c r="E6" s="12" t="s">
        <v>2</v>
      </c>
      <c r="F6" s="11" t="s">
        <v>1</v>
      </c>
      <c r="G6" s="12" t="s">
        <v>2</v>
      </c>
      <c r="H6" s="11" t="s">
        <v>1</v>
      </c>
      <c r="I6" s="12" t="s">
        <v>2</v>
      </c>
      <c r="J6" s="11" t="s">
        <v>1</v>
      </c>
      <c r="K6" s="12" t="s">
        <v>2</v>
      </c>
      <c r="L6" s="10" t="s">
        <v>26</v>
      </c>
    </row>
    <row r="7" spans="1:13" ht="15" customHeight="1" x14ac:dyDescent="0.15">
      <c r="A7" s="20">
        <v>1</v>
      </c>
      <c r="B7" s="19" t="s">
        <v>165</v>
      </c>
      <c r="C7" s="19" t="s">
        <v>162</v>
      </c>
      <c r="D7" s="17">
        <v>1</v>
      </c>
      <c r="E7" s="18">
        <v>20</v>
      </c>
      <c r="F7" s="17">
        <v>1</v>
      </c>
      <c r="G7" s="18">
        <v>20</v>
      </c>
      <c r="H7" s="17">
        <v>1</v>
      </c>
      <c r="I7" s="18">
        <v>20</v>
      </c>
      <c r="J7" s="17"/>
      <c r="K7" s="18"/>
      <c r="L7" s="19">
        <f>SUM(E7,G7,I7,K7)</f>
        <v>60</v>
      </c>
    </row>
    <row r="8" spans="1:13" x14ac:dyDescent="0.15">
      <c r="A8" s="20">
        <v>2</v>
      </c>
      <c r="B8" s="19" t="s">
        <v>166</v>
      </c>
      <c r="C8" s="19" t="s">
        <v>163</v>
      </c>
      <c r="D8" s="17">
        <v>2</v>
      </c>
      <c r="E8" s="18"/>
      <c r="F8" s="17"/>
      <c r="G8" s="18"/>
      <c r="H8" s="17">
        <v>2</v>
      </c>
      <c r="I8" s="18"/>
      <c r="J8" s="17"/>
      <c r="K8" s="18"/>
      <c r="L8" s="19">
        <f>SUM(E8,G8,I8,K8)</f>
        <v>0</v>
      </c>
    </row>
    <row r="9" spans="1:13" x14ac:dyDescent="0.15">
      <c r="A9" s="20">
        <v>3</v>
      </c>
      <c r="B9" s="19" t="s">
        <v>167</v>
      </c>
      <c r="C9" s="19" t="s">
        <v>164</v>
      </c>
      <c r="D9" s="17">
        <v>3</v>
      </c>
      <c r="E9" s="18"/>
      <c r="F9" s="17">
        <v>2</v>
      </c>
      <c r="G9" s="18"/>
      <c r="H9" s="17">
        <v>3</v>
      </c>
      <c r="I9" s="18"/>
      <c r="J9" s="35"/>
      <c r="K9" s="18"/>
      <c r="L9" s="19">
        <f>SUM(E9,G9,I9,K9)</f>
        <v>0</v>
      </c>
    </row>
    <row r="10" spans="1:13" x14ac:dyDescent="0.15">
      <c r="A10" s="20">
        <v>4</v>
      </c>
      <c r="B10" s="19" t="s">
        <v>262</v>
      </c>
      <c r="C10" s="19">
        <v>3</v>
      </c>
      <c r="D10" s="17"/>
      <c r="E10" s="18"/>
      <c r="F10" s="17">
        <v>3</v>
      </c>
      <c r="G10" s="18"/>
      <c r="H10" s="17"/>
      <c r="I10" s="18"/>
      <c r="J10" s="17"/>
      <c r="K10" s="18"/>
      <c r="L10" s="19">
        <f>SUM(E10,G10,I10,K10)</f>
        <v>0</v>
      </c>
    </row>
    <row r="11" spans="1:13" x14ac:dyDescent="0.15">
      <c r="A11" s="20">
        <v>5</v>
      </c>
      <c r="B11" s="19"/>
      <c r="C11" s="19"/>
      <c r="D11" s="17"/>
      <c r="E11" s="18" t="str">
        <f>IFERROR(VLOOKUP(D11,$J$128:$K$137,2,FALSE),"")</f>
        <v/>
      </c>
      <c r="F11" s="17"/>
      <c r="G11" s="18" t="str">
        <f>IFERROR(VLOOKUP(F11,$J$128:$K$137,2,FALSE),"")</f>
        <v/>
      </c>
      <c r="H11" s="17"/>
      <c r="I11" s="18" t="str">
        <f>IFERROR(VLOOKUP(H11,$J$128:$K$137,2,FALSE),"")</f>
        <v/>
      </c>
      <c r="J11" s="17"/>
      <c r="K11" s="18" t="str">
        <f>IFERROR(VLOOKUP(J11,$J$128:$K$137,2,FALSE),"")</f>
        <v/>
      </c>
      <c r="L11" s="19">
        <f>SUM(E11,G11,I11,K11)</f>
        <v>0</v>
      </c>
    </row>
    <row r="13" spans="1:13" x14ac:dyDescent="0.15">
      <c r="A13" s="50" t="s">
        <v>32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/>
    </row>
    <row r="14" spans="1:13" ht="15" customHeight="1" x14ac:dyDescent="0.15">
      <c r="A14" s="43" t="s">
        <v>5</v>
      </c>
      <c r="B14" s="45" t="s">
        <v>0</v>
      </c>
      <c r="C14" s="43" t="s">
        <v>3</v>
      </c>
      <c r="D14" s="45" t="s">
        <v>57</v>
      </c>
      <c r="E14" s="45"/>
      <c r="F14" s="45" t="s">
        <v>65</v>
      </c>
      <c r="G14" s="45"/>
      <c r="H14" s="46" t="s">
        <v>282</v>
      </c>
      <c r="I14" s="47"/>
      <c r="J14" s="46" t="s">
        <v>60</v>
      </c>
      <c r="K14" s="47"/>
      <c r="L14" s="10" t="s">
        <v>23</v>
      </c>
      <c r="M14" s="26" t="s">
        <v>29</v>
      </c>
    </row>
    <row r="15" spans="1:13" x14ac:dyDescent="0.15">
      <c r="A15" s="43"/>
      <c r="B15" s="45"/>
      <c r="C15" s="45"/>
      <c r="D15" s="48">
        <v>7</v>
      </c>
      <c r="E15" s="48"/>
      <c r="F15" s="49" t="s">
        <v>281</v>
      </c>
      <c r="G15" s="49"/>
      <c r="H15" s="49">
        <v>7</v>
      </c>
      <c r="I15" s="49"/>
      <c r="J15" s="48">
        <v>7</v>
      </c>
      <c r="K15" s="48"/>
      <c r="L15" s="23">
        <f>ROUNDDOWN(AVERAGEIF(D15:K15,"&lt;&gt;0"),0)</f>
        <v>7</v>
      </c>
      <c r="M15" s="27"/>
    </row>
    <row r="16" spans="1:13" x14ac:dyDescent="0.15">
      <c r="A16" s="43"/>
      <c r="B16" s="45"/>
      <c r="C16" s="45"/>
      <c r="D16" s="11" t="s">
        <v>1</v>
      </c>
      <c r="E16" s="12" t="s">
        <v>2</v>
      </c>
      <c r="F16" s="11" t="s">
        <v>1</v>
      </c>
      <c r="G16" s="12" t="s">
        <v>2</v>
      </c>
      <c r="H16" s="11" t="s">
        <v>1</v>
      </c>
      <c r="I16" s="12" t="s">
        <v>2</v>
      </c>
      <c r="J16" s="11" t="s">
        <v>1</v>
      </c>
      <c r="K16" s="12" t="s">
        <v>2</v>
      </c>
      <c r="L16" s="10" t="s">
        <v>26</v>
      </c>
    </row>
    <row r="17" spans="1:13" x14ac:dyDescent="0.15">
      <c r="A17" s="20">
        <v>1</v>
      </c>
      <c r="B17" s="19" t="s">
        <v>175</v>
      </c>
      <c r="C17" s="19" t="s">
        <v>168</v>
      </c>
      <c r="D17" s="17">
        <v>1</v>
      </c>
      <c r="E17" s="18">
        <v>20</v>
      </c>
      <c r="F17" s="17">
        <v>1</v>
      </c>
      <c r="G17" s="18">
        <v>20</v>
      </c>
      <c r="H17" s="17">
        <v>1</v>
      </c>
      <c r="I17" s="18">
        <v>20</v>
      </c>
      <c r="J17" s="17"/>
      <c r="K17" s="18"/>
      <c r="L17" s="19">
        <f t="shared" ref="L17:L25" si="0">SUM(E17,G17,I17,K17)</f>
        <v>60</v>
      </c>
    </row>
    <row r="18" spans="1:13" x14ac:dyDescent="0.15">
      <c r="A18" s="20">
        <v>2</v>
      </c>
      <c r="B18" s="7" t="s">
        <v>176</v>
      </c>
      <c r="C18" s="7" t="s">
        <v>169</v>
      </c>
      <c r="D18" s="13">
        <v>2</v>
      </c>
      <c r="E18" s="18">
        <v>15</v>
      </c>
      <c r="F18" s="13">
        <v>2</v>
      </c>
      <c r="G18" s="18">
        <v>15</v>
      </c>
      <c r="H18" s="17">
        <v>3</v>
      </c>
      <c r="I18" s="18">
        <v>12</v>
      </c>
      <c r="J18" s="13"/>
      <c r="K18" s="18"/>
      <c r="L18" s="19">
        <f t="shared" si="0"/>
        <v>42</v>
      </c>
    </row>
    <row r="19" spans="1:13" x14ac:dyDescent="0.15">
      <c r="A19" s="20">
        <v>3</v>
      </c>
      <c r="B19" s="19" t="s">
        <v>177</v>
      </c>
      <c r="C19" s="19" t="s">
        <v>170</v>
      </c>
      <c r="D19" s="17">
        <v>3</v>
      </c>
      <c r="E19" s="18">
        <v>12</v>
      </c>
      <c r="F19" s="17">
        <v>3</v>
      </c>
      <c r="G19" s="18">
        <v>12</v>
      </c>
      <c r="H19" s="13">
        <v>2</v>
      </c>
      <c r="I19" s="18">
        <v>15</v>
      </c>
      <c r="J19" s="17"/>
      <c r="K19" s="18"/>
      <c r="L19" s="19">
        <f t="shared" si="0"/>
        <v>39</v>
      </c>
    </row>
    <row r="20" spans="1:13" x14ac:dyDescent="0.15">
      <c r="A20" s="20">
        <v>4</v>
      </c>
      <c r="B20" s="19" t="s">
        <v>178</v>
      </c>
      <c r="C20" s="19" t="s">
        <v>171</v>
      </c>
      <c r="D20" s="17">
        <v>4</v>
      </c>
      <c r="E20" s="18"/>
      <c r="F20" s="17">
        <v>4</v>
      </c>
      <c r="G20" s="18"/>
      <c r="H20" s="13">
        <v>6</v>
      </c>
      <c r="I20" s="18"/>
      <c r="J20" s="17"/>
      <c r="K20" s="18"/>
      <c r="L20" s="19">
        <f t="shared" si="0"/>
        <v>0</v>
      </c>
    </row>
    <row r="21" spans="1:13" x14ac:dyDescent="0.15">
      <c r="A21" s="20">
        <v>5</v>
      </c>
      <c r="B21" s="19" t="s">
        <v>179</v>
      </c>
      <c r="C21" s="19" t="s">
        <v>172</v>
      </c>
      <c r="D21" s="17">
        <v>5</v>
      </c>
      <c r="E21" s="18"/>
      <c r="F21" s="17">
        <v>5</v>
      </c>
      <c r="G21" s="18"/>
      <c r="H21" s="13"/>
      <c r="I21" s="18"/>
      <c r="J21" s="17"/>
      <c r="K21" s="18"/>
      <c r="L21" s="19">
        <f t="shared" si="0"/>
        <v>0</v>
      </c>
    </row>
    <row r="22" spans="1:13" x14ac:dyDescent="0.15">
      <c r="A22" s="20">
        <v>6</v>
      </c>
      <c r="B22" s="19" t="s">
        <v>180</v>
      </c>
      <c r="C22" s="19" t="s">
        <v>173</v>
      </c>
      <c r="D22" s="17">
        <v>6</v>
      </c>
      <c r="E22" s="18"/>
      <c r="F22" s="17"/>
      <c r="G22" s="18"/>
      <c r="H22" s="13">
        <v>4</v>
      </c>
      <c r="I22" s="18"/>
      <c r="J22" s="17"/>
      <c r="K22" s="18"/>
      <c r="L22" s="19">
        <f t="shared" si="0"/>
        <v>0</v>
      </c>
    </row>
    <row r="23" spans="1:13" x14ac:dyDescent="0.15">
      <c r="A23" s="20">
        <v>7</v>
      </c>
      <c r="B23" s="19" t="s">
        <v>263</v>
      </c>
      <c r="C23" s="19" t="s">
        <v>174</v>
      </c>
      <c r="D23" s="17">
        <v>7</v>
      </c>
      <c r="E23" s="18"/>
      <c r="F23" s="17">
        <v>6</v>
      </c>
      <c r="G23" s="18"/>
      <c r="H23" s="13">
        <v>5</v>
      </c>
      <c r="I23" s="18"/>
      <c r="J23" s="17"/>
      <c r="K23" s="18"/>
      <c r="L23" s="19">
        <f t="shared" si="0"/>
        <v>0</v>
      </c>
    </row>
    <row r="24" spans="1:13" x14ac:dyDescent="0.15">
      <c r="A24" s="20">
        <v>8</v>
      </c>
      <c r="B24" s="19"/>
      <c r="C24" s="19"/>
      <c r="D24" s="13"/>
      <c r="E24" s="18"/>
      <c r="F24" s="17"/>
      <c r="G24" s="18"/>
      <c r="H24" s="17"/>
      <c r="I24" s="18"/>
      <c r="J24" s="17"/>
      <c r="K24" s="18"/>
      <c r="L24" s="19">
        <f t="shared" si="0"/>
        <v>0</v>
      </c>
    </row>
    <row r="25" spans="1:13" x14ac:dyDescent="0.15">
      <c r="A25" s="20">
        <v>9</v>
      </c>
      <c r="B25" s="7"/>
      <c r="C25" s="7"/>
      <c r="D25" s="13"/>
      <c r="E25" s="18"/>
      <c r="F25" s="13"/>
      <c r="G25" s="18"/>
      <c r="H25" s="17"/>
      <c r="I25" s="18"/>
      <c r="J25" s="17"/>
      <c r="K25" s="18"/>
      <c r="L25" s="19">
        <f t="shared" si="0"/>
        <v>0</v>
      </c>
    </row>
    <row r="26" spans="1:13" x14ac:dyDescent="0.15">
      <c r="A26" s="20">
        <v>10</v>
      </c>
      <c r="B26" s="19"/>
      <c r="C26" s="19"/>
      <c r="D26" s="17"/>
      <c r="E26" s="18"/>
      <c r="F26" s="17"/>
      <c r="G26" s="18" t="str">
        <f>IFERROR(VLOOKUP(F26,$J$128:$K$137,2,FALSE),"")</f>
        <v/>
      </c>
      <c r="H26" s="17"/>
      <c r="I26" s="18" t="str">
        <f>IFERROR(VLOOKUP(H26,$J$128:$K$137,2,FALSE),"")</f>
        <v/>
      </c>
      <c r="J26" s="17"/>
      <c r="K26" s="18" t="str">
        <f>IFERROR(VLOOKUP(J26,$J$128:$K$137,2,FALSE),"")</f>
        <v/>
      </c>
      <c r="L26" s="19">
        <f>SUM(E26,G26,I26,K26)</f>
        <v>0</v>
      </c>
    </row>
    <row r="27" spans="1:13" x14ac:dyDescent="0.15">
      <c r="A27" s="20">
        <v>11</v>
      </c>
      <c r="B27" s="7"/>
      <c r="C27" s="7"/>
      <c r="D27" s="17"/>
      <c r="E27" s="18" t="str">
        <f>IFERROR(VLOOKUP(D27,$J$128:$K$137,2,FALSE),"")</f>
        <v/>
      </c>
      <c r="F27" s="13"/>
      <c r="G27" s="18" t="str">
        <f>IFERROR(VLOOKUP(F27,$J$128:$K$137,2,FALSE),"")</f>
        <v/>
      </c>
      <c r="H27" s="17"/>
      <c r="I27" s="18" t="str">
        <f>IFERROR(VLOOKUP(H27,$J$128:$K$137,2,FALSE),"")</f>
        <v/>
      </c>
      <c r="J27" s="13"/>
      <c r="K27" s="18" t="str">
        <f>IFERROR(VLOOKUP(J27,$J$128:$K$137,2,FALSE),"")</f>
        <v/>
      </c>
      <c r="L27" s="19">
        <f>SUM(E27,G27,I27,K27)</f>
        <v>0</v>
      </c>
    </row>
    <row r="28" spans="1:13" ht="15" customHeight="1" x14ac:dyDescent="0.15">
      <c r="A28" s="9"/>
    </row>
    <row r="29" spans="1:13" x14ac:dyDescent="0.15">
      <c r="A29" s="50" t="s">
        <v>34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2"/>
    </row>
    <row r="30" spans="1:13" ht="15" customHeight="1" x14ac:dyDescent="0.15">
      <c r="A30" s="43" t="s">
        <v>5</v>
      </c>
      <c r="B30" s="45" t="s">
        <v>0</v>
      </c>
      <c r="C30" s="43" t="s">
        <v>3</v>
      </c>
      <c r="D30" s="45" t="s">
        <v>57</v>
      </c>
      <c r="E30" s="45"/>
      <c r="F30" s="45" t="s">
        <v>65</v>
      </c>
      <c r="G30" s="45"/>
      <c r="H30" s="46" t="s">
        <v>282</v>
      </c>
      <c r="I30" s="47"/>
      <c r="J30" s="46" t="s">
        <v>60</v>
      </c>
      <c r="K30" s="47"/>
      <c r="L30" s="10" t="s">
        <v>23</v>
      </c>
      <c r="M30" s="26" t="s">
        <v>29</v>
      </c>
    </row>
    <row r="31" spans="1:13" x14ac:dyDescent="0.15">
      <c r="A31" s="43"/>
      <c r="B31" s="45"/>
      <c r="C31" s="45"/>
      <c r="D31" s="48">
        <v>11</v>
      </c>
      <c r="E31" s="48"/>
      <c r="F31" s="49">
        <v>8</v>
      </c>
      <c r="G31" s="49"/>
      <c r="H31" s="49">
        <v>6</v>
      </c>
      <c r="I31" s="49"/>
      <c r="J31" s="48">
        <v>12</v>
      </c>
      <c r="K31" s="48"/>
      <c r="L31" s="23">
        <f>ROUNDDOWN(AVERAGEIF(D31:K31,"&lt;&gt;0"),0)</f>
        <v>9</v>
      </c>
      <c r="M31" s="27"/>
    </row>
    <row r="32" spans="1:13" x14ac:dyDescent="0.15">
      <c r="A32" s="43"/>
      <c r="B32" s="45"/>
      <c r="C32" s="45"/>
      <c r="D32" s="11" t="s">
        <v>1</v>
      </c>
      <c r="E32" s="12" t="s">
        <v>2</v>
      </c>
      <c r="F32" s="11" t="s">
        <v>1</v>
      </c>
      <c r="G32" s="12" t="s">
        <v>2</v>
      </c>
      <c r="H32" s="11" t="s">
        <v>1</v>
      </c>
      <c r="I32" s="12" t="s">
        <v>2</v>
      </c>
      <c r="J32" s="11" t="s">
        <v>1</v>
      </c>
      <c r="K32" s="12" t="s">
        <v>2</v>
      </c>
      <c r="L32" s="10" t="s">
        <v>26</v>
      </c>
    </row>
    <row r="33" spans="1:12" ht="15" customHeight="1" x14ac:dyDescent="0.15">
      <c r="A33" s="20">
        <v>1</v>
      </c>
      <c r="B33" s="19" t="s">
        <v>188</v>
      </c>
      <c r="C33" s="19" t="s">
        <v>181</v>
      </c>
      <c r="D33" s="17">
        <v>1</v>
      </c>
      <c r="E33" s="18">
        <v>20</v>
      </c>
      <c r="F33" s="17">
        <v>3</v>
      </c>
      <c r="G33" s="18">
        <v>12</v>
      </c>
      <c r="H33" s="17">
        <v>1</v>
      </c>
      <c r="I33" s="18">
        <v>20</v>
      </c>
      <c r="J33" s="17"/>
      <c r="K33" s="18"/>
      <c r="L33" s="19">
        <f t="shared" ref="L33:L52" si="1">SUM(E33,G33,I33,K33)</f>
        <v>52</v>
      </c>
    </row>
    <row r="34" spans="1:12" x14ac:dyDescent="0.15">
      <c r="A34" s="20">
        <v>2</v>
      </c>
      <c r="B34" s="19" t="s">
        <v>192</v>
      </c>
      <c r="C34" s="19" t="s">
        <v>185</v>
      </c>
      <c r="D34" s="17">
        <v>5</v>
      </c>
      <c r="E34" s="18"/>
      <c r="F34" s="17">
        <v>4</v>
      </c>
      <c r="G34" s="18">
        <v>10</v>
      </c>
      <c r="H34" s="17">
        <v>2</v>
      </c>
      <c r="I34" s="18">
        <v>15</v>
      </c>
      <c r="J34" s="17"/>
      <c r="K34" s="18"/>
      <c r="L34" s="19">
        <f t="shared" si="1"/>
        <v>25</v>
      </c>
    </row>
    <row r="35" spans="1:12" x14ac:dyDescent="0.15">
      <c r="A35" s="20">
        <v>3</v>
      </c>
      <c r="B35" s="19" t="s">
        <v>264</v>
      </c>
      <c r="C35" s="19">
        <v>23</v>
      </c>
      <c r="D35" s="17"/>
      <c r="E35" s="18"/>
      <c r="F35" s="17">
        <v>1</v>
      </c>
      <c r="G35" s="18">
        <v>20</v>
      </c>
      <c r="H35" s="17"/>
      <c r="I35" s="18"/>
      <c r="J35" s="17"/>
      <c r="K35" s="18"/>
      <c r="L35" s="19">
        <f t="shared" si="1"/>
        <v>20</v>
      </c>
    </row>
    <row r="36" spans="1:12" ht="15" customHeight="1" x14ac:dyDescent="0.15">
      <c r="A36" s="20">
        <v>4</v>
      </c>
      <c r="B36" s="19" t="s">
        <v>189</v>
      </c>
      <c r="C36" s="19" t="s">
        <v>182</v>
      </c>
      <c r="D36" s="17">
        <v>2</v>
      </c>
      <c r="E36" s="18">
        <v>15</v>
      </c>
      <c r="F36" s="17"/>
      <c r="G36" s="18"/>
      <c r="H36" s="17"/>
      <c r="I36" s="18"/>
      <c r="J36" s="17"/>
      <c r="K36" s="18"/>
      <c r="L36" s="19">
        <f t="shared" si="1"/>
        <v>15</v>
      </c>
    </row>
    <row r="37" spans="1:12" ht="15" customHeight="1" x14ac:dyDescent="0.15">
      <c r="A37" s="20">
        <v>5</v>
      </c>
      <c r="B37" s="19" t="s">
        <v>265</v>
      </c>
      <c r="C37" s="19">
        <v>551</v>
      </c>
      <c r="D37" s="17"/>
      <c r="E37" s="18"/>
      <c r="F37" s="17">
        <v>2</v>
      </c>
      <c r="G37" s="18">
        <v>15</v>
      </c>
      <c r="H37" s="17"/>
      <c r="I37" s="18"/>
      <c r="J37" s="17"/>
      <c r="K37" s="18"/>
      <c r="L37" s="19">
        <f t="shared" si="1"/>
        <v>15</v>
      </c>
    </row>
    <row r="38" spans="1:12" ht="15" customHeight="1" x14ac:dyDescent="0.15">
      <c r="A38" s="20">
        <v>6</v>
      </c>
      <c r="B38" s="19" t="s">
        <v>190</v>
      </c>
      <c r="C38" s="19" t="s">
        <v>183</v>
      </c>
      <c r="D38" s="17">
        <v>3</v>
      </c>
      <c r="E38" s="18">
        <v>12</v>
      </c>
      <c r="F38" s="17"/>
      <c r="G38" s="18"/>
      <c r="H38" s="17">
        <v>4</v>
      </c>
      <c r="I38" s="18"/>
      <c r="J38" s="17"/>
      <c r="K38" s="18"/>
      <c r="L38" s="19">
        <f t="shared" si="1"/>
        <v>12</v>
      </c>
    </row>
    <row r="39" spans="1:12" ht="15" customHeight="1" x14ac:dyDescent="0.15">
      <c r="A39" s="20">
        <v>7</v>
      </c>
      <c r="B39" s="19" t="s">
        <v>284</v>
      </c>
      <c r="C39" s="19"/>
      <c r="D39" s="17"/>
      <c r="E39" s="18"/>
      <c r="F39" s="17"/>
      <c r="G39" s="18"/>
      <c r="H39" s="17">
        <v>3</v>
      </c>
      <c r="I39" s="18">
        <v>12</v>
      </c>
      <c r="J39" s="17"/>
      <c r="K39" s="18"/>
      <c r="L39" s="19">
        <f t="shared" si="1"/>
        <v>12</v>
      </c>
    </row>
    <row r="40" spans="1:12" ht="15" customHeight="1" x14ac:dyDescent="0.15">
      <c r="A40" s="20">
        <v>8</v>
      </c>
      <c r="B40" s="7" t="s">
        <v>191</v>
      </c>
      <c r="C40" s="7" t="s">
        <v>184</v>
      </c>
      <c r="D40" s="17">
        <v>4</v>
      </c>
      <c r="E40" s="18"/>
      <c r="F40" s="13">
        <v>5</v>
      </c>
      <c r="G40" s="18"/>
      <c r="H40" s="17"/>
      <c r="I40" s="18"/>
      <c r="J40" s="13"/>
      <c r="K40" s="18"/>
      <c r="L40" s="19">
        <f t="shared" si="1"/>
        <v>0</v>
      </c>
    </row>
    <row r="41" spans="1:12" ht="15" customHeight="1" x14ac:dyDescent="0.15">
      <c r="A41" s="20">
        <v>9</v>
      </c>
      <c r="B41" s="19" t="s">
        <v>193</v>
      </c>
      <c r="C41" s="19" t="s">
        <v>186</v>
      </c>
      <c r="D41" s="17">
        <v>6</v>
      </c>
      <c r="E41" s="18"/>
      <c r="F41" s="17"/>
      <c r="G41" s="18"/>
      <c r="H41" s="17">
        <v>5</v>
      </c>
      <c r="I41" s="18"/>
      <c r="J41" s="17"/>
      <c r="K41" s="18"/>
      <c r="L41" s="19">
        <f t="shared" si="1"/>
        <v>0</v>
      </c>
    </row>
    <row r="42" spans="1:12" ht="15" customHeight="1" x14ac:dyDescent="0.15">
      <c r="A42" s="20">
        <v>10</v>
      </c>
      <c r="B42" s="19" t="s">
        <v>194</v>
      </c>
      <c r="C42" s="19" t="s">
        <v>187</v>
      </c>
      <c r="D42" s="17">
        <v>7</v>
      </c>
      <c r="E42" s="18"/>
      <c r="F42" s="17"/>
      <c r="G42" s="18"/>
      <c r="H42" s="17"/>
      <c r="I42" s="18"/>
      <c r="J42" s="17"/>
      <c r="K42" s="18"/>
      <c r="L42" s="19">
        <f t="shared" si="1"/>
        <v>0</v>
      </c>
    </row>
    <row r="43" spans="1:12" ht="15" customHeight="1" x14ac:dyDescent="0.15">
      <c r="A43" s="20">
        <v>11</v>
      </c>
      <c r="B43" s="19" t="s">
        <v>266</v>
      </c>
      <c r="C43" s="19"/>
      <c r="D43" s="17"/>
      <c r="E43" s="18"/>
      <c r="F43" s="17">
        <v>6</v>
      </c>
      <c r="G43" s="18"/>
      <c r="H43" s="17"/>
      <c r="I43" s="18"/>
      <c r="J43" s="17"/>
      <c r="K43" s="18"/>
      <c r="L43" s="19">
        <f t="shared" si="1"/>
        <v>0</v>
      </c>
    </row>
    <row r="44" spans="1:12" ht="15" customHeight="1" x14ac:dyDescent="0.15">
      <c r="A44" s="20">
        <v>12</v>
      </c>
      <c r="B44" s="19" t="s">
        <v>267</v>
      </c>
      <c r="C44" s="19"/>
      <c r="D44" s="17"/>
      <c r="E44" s="18"/>
      <c r="F44" s="17">
        <v>7</v>
      </c>
      <c r="G44" s="18"/>
      <c r="H44" s="17"/>
      <c r="I44" s="18"/>
      <c r="J44" s="17"/>
      <c r="K44" s="18"/>
      <c r="L44" s="19">
        <f t="shared" si="1"/>
        <v>0</v>
      </c>
    </row>
    <row r="45" spans="1:12" ht="15" customHeight="1" x14ac:dyDescent="0.15">
      <c r="A45" s="20">
        <v>13</v>
      </c>
      <c r="B45" s="19" t="s">
        <v>268</v>
      </c>
      <c r="C45" s="19"/>
      <c r="D45" s="17"/>
      <c r="E45" s="18"/>
      <c r="F45" s="17">
        <v>8</v>
      </c>
      <c r="G45" s="18"/>
      <c r="H45" s="17"/>
      <c r="I45" s="18"/>
      <c r="J45" s="17"/>
      <c r="K45" s="18"/>
      <c r="L45" s="19">
        <f t="shared" si="1"/>
        <v>0</v>
      </c>
    </row>
    <row r="46" spans="1:12" ht="15" customHeight="1" x14ac:dyDescent="0.15">
      <c r="A46" s="20">
        <v>14</v>
      </c>
      <c r="B46" s="19" t="s">
        <v>285</v>
      </c>
      <c r="C46" s="19"/>
      <c r="D46" s="17"/>
      <c r="E46" s="18"/>
      <c r="F46" s="17"/>
      <c r="G46" s="18"/>
      <c r="H46" s="17">
        <v>6</v>
      </c>
      <c r="I46" s="18"/>
      <c r="J46" s="17"/>
      <c r="K46" s="18"/>
      <c r="L46" s="19">
        <f t="shared" si="1"/>
        <v>0</v>
      </c>
    </row>
    <row r="47" spans="1:12" x14ac:dyDescent="0.15">
      <c r="A47" s="20">
        <v>15</v>
      </c>
      <c r="B47" s="19"/>
      <c r="C47" s="19"/>
      <c r="D47" s="17"/>
      <c r="E47" s="18"/>
      <c r="F47" s="17"/>
      <c r="G47" s="18"/>
      <c r="H47" s="17"/>
      <c r="I47" s="18"/>
      <c r="J47" s="17"/>
      <c r="K47" s="18"/>
      <c r="L47" s="19">
        <f t="shared" si="1"/>
        <v>0</v>
      </c>
    </row>
    <row r="48" spans="1:12" ht="15" customHeight="1" x14ac:dyDescent="0.15">
      <c r="A48" s="20">
        <v>16</v>
      </c>
      <c r="B48" s="19"/>
      <c r="C48" s="19"/>
      <c r="D48" s="17"/>
      <c r="E48" s="18"/>
      <c r="F48" s="17"/>
      <c r="G48" s="18"/>
      <c r="H48" s="17"/>
      <c r="I48" s="18"/>
      <c r="J48" s="17"/>
      <c r="K48" s="18"/>
      <c r="L48" s="19">
        <f t="shared" si="1"/>
        <v>0</v>
      </c>
    </row>
    <row r="49" spans="1:13" ht="15" customHeight="1" x14ac:dyDescent="0.15">
      <c r="A49" s="20">
        <v>17</v>
      </c>
      <c r="B49" s="19"/>
      <c r="C49" s="19"/>
      <c r="D49" s="17"/>
      <c r="E49" s="18"/>
      <c r="F49" s="17"/>
      <c r="G49" s="18"/>
      <c r="H49" s="17"/>
      <c r="I49" s="18"/>
      <c r="J49" s="17"/>
      <c r="K49" s="18"/>
      <c r="L49" s="19">
        <f t="shared" si="1"/>
        <v>0</v>
      </c>
    </row>
    <row r="50" spans="1:13" ht="15" customHeight="1" x14ac:dyDescent="0.15">
      <c r="A50" s="20">
        <v>18</v>
      </c>
      <c r="B50" s="19"/>
      <c r="C50" s="19"/>
      <c r="D50" s="17"/>
      <c r="E50" s="18"/>
      <c r="F50" s="17"/>
      <c r="G50" s="18"/>
      <c r="H50" s="17"/>
      <c r="I50" s="18"/>
      <c r="J50" s="17"/>
      <c r="K50" s="18"/>
      <c r="L50" s="19">
        <f t="shared" si="1"/>
        <v>0</v>
      </c>
    </row>
    <row r="51" spans="1:13" ht="15" customHeight="1" x14ac:dyDescent="0.15">
      <c r="A51" s="20">
        <v>19</v>
      </c>
      <c r="B51" s="19"/>
      <c r="C51" s="19"/>
      <c r="D51" s="17"/>
      <c r="E51" s="18"/>
      <c r="F51" s="17"/>
      <c r="G51" s="18"/>
      <c r="H51" s="17"/>
      <c r="I51" s="18"/>
      <c r="J51" s="17"/>
      <c r="K51" s="18"/>
      <c r="L51" s="19">
        <f t="shared" si="1"/>
        <v>0</v>
      </c>
    </row>
    <row r="52" spans="1:13" ht="15" customHeight="1" x14ac:dyDescent="0.15">
      <c r="A52" s="20">
        <v>20</v>
      </c>
      <c r="B52" s="19"/>
      <c r="C52" s="19"/>
      <c r="D52" s="17"/>
      <c r="E52" s="18"/>
      <c r="F52" s="17"/>
      <c r="G52" s="18"/>
      <c r="H52" s="17"/>
      <c r="I52" s="18"/>
      <c r="J52" s="17"/>
      <c r="K52" s="18"/>
      <c r="L52" s="19">
        <f t="shared" si="1"/>
        <v>0</v>
      </c>
    </row>
    <row r="54" spans="1:13" ht="15" customHeight="1" x14ac:dyDescent="0.15">
      <c r="A54" s="50" t="s">
        <v>36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2"/>
    </row>
    <row r="55" spans="1:13" ht="15" customHeight="1" x14ac:dyDescent="0.15">
      <c r="A55" s="43" t="s">
        <v>5</v>
      </c>
      <c r="B55" s="45" t="s">
        <v>0</v>
      </c>
      <c r="C55" s="43" t="s">
        <v>3</v>
      </c>
      <c r="D55" s="45" t="s">
        <v>57</v>
      </c>
      <c r="E55" s="45"/>
      <c r="F55" s="45" t="s">
        <v>65</v>
      </c>
      <c r="G55" s="45"/>
      <c r="H55" s="46" t="s">
        <v>282</v>
      </c>
      <c r="I55" s="47"/>
      <c r="J55" s="46" t="s">
        <v>60</v>
      </c>
      <c r="K55" s="47"/>
      <c r="L55" s="10" t="s">
        <v>23</v>
      </c>
      <c r="M55" s="26" t="s">
        <v>29</v>
      </c>
    </row>
    <row r="56" spans="1:13" ht="15" customHeight="1" x14ac:dyDescent="0.15">
      <c r="A56" s="43"/>
      <c r="B56" s="45"/>
      <c r="C56" s="45"/>
      <c r="D56" s="48">
        <v>29</v>
      </c>
      <c r="E56" s="48"/>
      <c r="F56" s="49">
        <v>28</v>
      </c>
      <c r="G56" s="49"/>
      <c r="H56" s="49">
        <v>30</v>
      </c>
      <c r="I56" s="49"/>
      <c r="J56" s="48">
        <v>30</v>
      </c>
      <c r="K56" s="48"/>
      <c r="L56" s="23">
        <f>ROUNDDOWN(AVERAGEIF(D56:K56,"&lt;&gt;0"),0)</f>
        <v>29</v>
      </c>
      <c r="M56" s="27"/>
    </row>
    <row r="57" spans="1:13" ht="15" customHeight="1" x14ac:dyDescent="0.15">
      <c r="A57" s="43"/>
      <c r="B57" s="45"/>
      <c r="C57" s="45"/>
      <c r="D57" s="11" t="s">
        <v>1</v>
      </c>
      <c r="E57" s="12" t="s">
        <v>2</v>
      </c>
      <c r="F57" s="11" t="s">
        <v>1</v>
      </c>
      <c r="G57" s="12" t="s">
        <v>2</v>
      </c>
      <c r="H57" s="11" t="s">
        <v>1</v>
      </c>
      <c r="I57" s="12" t="s">
        <v>2</v>
      </c>
      <c r="J57" s="11" t="s">
        <v>1</v>
      </c>
      <c r="K57" s="12" t="s">
        <v>2</v>
      </c>
      <c r="L57" s="10" t="s">
        <v>26</v>
      </c>
    </row>
    <row r="58" spans="1:13" ht="15" customHeight="1" x14ac:dyDescent="0.15">
      <c r="A58" s="20">
        <v>1</v>
      </c>
      <c r="B58" s="19" t="s">
        <v>289</v>
      </c>
      <c r="C58" s="19" t="s">
        <v>195</v>
      </c>
      <c r="D58" s="17">
        <v>1</v>
      </c>
      <c r="E58" s="18">
        <v>20</v>
      </c>
      <c r="F58" s="29">
        <v>1</v>
      </c>
      <c r="G58" s="18">
        <v>20</v>
      </c>
      <c r="H58" s="29">
        <v>3</v>
      </c>
      <c r="I58" s="18">
        <v>12</v>
      </c>
      <c r="J58" s="17"/>
      <c r="K58" s="18"/>
      <c r="L58" s="19">
        <f t="shared" ref="L58:L105" si="2">SUM(E58,G58,I58,K58)</f>
        <v>52</v>
      </c>
    </row>
    <row r="59" spans="1:13" ht="15" customHeight="1" x14ac:dyDescent="0.15">
      <c r="A59" s="20">
        <v>2</v>
      </c>
      <c r="B59" s="7" t="s">
        <v>270</v>
      </c>
      <c r="C59" s="7">
        <v>167</v>
      </c>
      <c r="D59" s="13"/>
      <c r="E59" s="18"/>
      <c r="F59" s="30">
        <v>3</v>
      </c>
      <c r="G59" s="18">
        <v>12</v>
      </c>
      <c r="H59" s="30">
        <v>1</v>
      </c>
      <c r="I59" s="18">
        <v>20</v>
      </c>
      <c r="J59" s="13"/>
      <c r="K59" s="18"/>
      <c r="L59" s="19">
        <f t="shared" si="2"/>
        <v>32</v>
      </c>
    </row>
    <row r="60" spans="1:13" ht="15" customHeight="1" x14ac:dyDescent="0.15">
      <c r="A60" s="20">
        <v>3</v>
      </c>
      <c r="B60" s="19" t="s">
        <v>232</v>
      </c>
      <c r="C60" s="19" t="s">
        <v>196</v>
      </c>
      <c r="D60" s="13">
        <v>2</v>
      </c>
      <c r="E60" s="18">
        <v>15</v>
      </c>
      <c r="F60" s="17">
        <v>22</v>
      </c>
      <c r="G60" s="18"/>
      <c r="H60" s="17">
        <v>2</v>
      </c>
      <c r="I60" s="18">
        <v>15</v>
      </c>
      <c r="J60" s="17"/>
      <c r="K60" s="18"/>
      <c r="L60" s="19">
        <f t="shared" si="2"/>
        <v>30</v>
      </c>
    </row>
    <row r="61" spans="1:13" ht="15" customHeight="1" x14ac:dyDescent="0.15">
      <c r="A61" s="20">
        <v>4</v>
      </c>
      <c r="B61" s="7" t="s">
        <v>234</v>
      </c>
      <c r="C61" s="7" t="s">
        <v>198</v>
      </c>
      <c r="D61" s="13">
        <v>4</v>
      </c>
      <c r="E61" s="18">
        <v>10</v>
      </c>
      <c r="F61" s="13">
        <v>6</v>
      </c>
      <c r="G61" s="18">
        <v>6</v>
      </c>
      <c r="H61" s="13">
        <v>5</v>
      </c>
      <c r="I61" s="18">
        <v>8</v>
      </c>
      <c r="J61" s="13"/>
      <c r="K61" s="18"/>
      <c r="L61" s="19">
        <f t="shared" si="2"/>
        <v>24</v>
      </c>
    </row>
    <row r="62" spans="1:13" ht="15" customHeight="1" x14ac:dyDescent="0.15">
      <c r="A62" s="20">
        <v>5</v>
      </c>
      <c r="B62" s="7" t="s">
        <v>271</v>
      </c>
      <c r="C62" s="7">
        <v>32</v>
      </c>
      <c r="D62" s="13"/>
      <c r="E62" s="18"/>
      <c r="F62" s="13">
        <v>5</v>
      </c>
      <c r="G62" s="18">
        <v>8</v>
      </c>
      <c r="H62" s="13">
        <v>4</v>
      </c>
      <c r="I62" s="18">
        <v>10</v>
      </c>
      <c r="J62" s="13"/>
      <c r="K62" s="18"/>
      <c r="L62" s="19">
        <f t="shared" si="2"/>
        <v>18</v>
      </c>
    </row>
    <row r="63" spans="1:13" ht="15" customHeight="1" x14ac:dyDescent="0.15">
      <c r="A63" s="20">
        <v>6</v>
      </c>
      <c r="B63" s="7" t="s">
        <v>269</v>
      </c>
      <c r="C63" s="7">
        <v>157</v>
      </c>
      <c r="D63" s="13"/>
      <c r="E63" s="18"/>
      <c r="F63" s="13">
        <v>2</v>
      </c>
      <c r="G63" s="18">
        <v>15</v>
      </c>
      <c r="H63" s="13"/>
      <c r="I63" s="18"/>
      <c r="J63" s="13"/>
      <c r="K63" s="18"/>
      <c r="L63" s="19">
        <f t="shared" si="2"/>
        <v>15</v>
      </c>
    </row>
    <row r="64" spans="1:13" ht="15" customHeight="1" x14ac:dyDescent="0.15">
      <c r="A64" s="20">
        <v>7</v>
      </c>
      <c r="B64" s="7" t="s">
        <v>233</v>
      </c>
      <c r="C64" s="7" t="s">
        <v>197</v>
      </c>
      <c r="D64" s="17">
        <v>3</v>
      </c>
      <c r="E64" s="18">
        <v>12</v>
      </c>
      <c r="F64" s="30"/>
      <c r="G64" s="18"/>
      <c r="H64" s="30"/>
      <c r="I64" s="18"/>
      <c r="J64" s="13"/>
      <c r="K64" s="18"/>
      <c r="L64" s="19">
        <f t="shared" si="2"/>
        <v>12</v>
      </c>
    </row>
    <row r="65" spans="1:12" ht="15" customHeight="1" x14ac:dyDescent="0.15">
      <c r="A65" s="20">
        <v>8</v>
      </c>
      <c r="B65" s="7" t="s">
        <v>235</v>
      </c>
      <c r="C65" s="7" t="s">
        <v>199</v>
      </c>
      <c r="D65" s="17">
        <v>5</v>
      </c>
      <c r="E65" s="18">
        <v>8</v>
      </c>
      <c r="F65" s="13"/>
      <c r="G65" s="18"/>
      <c r="H65" s="13">
        <v>7</v>
      </c>
      <c r="I65" s="18">
        <v>4</v>
      </c>
      <c r="J65" s="13"/>
      <c r="K65" s="18"/>
      <c r="L65" s="19">
        <f t="shared" si="2"/>
        <v>12</v>
      </c>
    </row>
    <row r="66" spans="1:12" ht="15" customHeight="1" x14ac:dyDescent="0.15">
      <c r="A66" s="20">
        <v>9</v>
      </c>
      <c r="B66" s="19" t="s">
        <v>240</v>
      </c>
      <c r="C66" s="19" t="s">
        <v>204</v>
      </c>
      <c r="D66" s="13">
        <v>10</v>
      </c>
      <c r="E66" s="18">
        <v>1</v>
      </c>
      <c r="F66" s="17">
        <v>4</v>
      </c>
      <c r="G66" s="18">
        <v>10</v>
      </c>
      <c r="H66" s="13">
        <v>14</v>
      </c>
      <c r="I66" s="18"/>
      <c r="J66" s="17"/>
      <c r="K66" s="18"/>
      <c r="L66" s="19">
        <f t="shared" si="2"/>
        <v>11</v>
      </c>
    </row>
    <row r="67" spans="1:12" ht="15" customHeight="1" x14ac:dyDescent="0.15">
      <c r="A67" s="20">
        <v>10</v>
      </c>
      <c r="B67" s="7" t="s">
        <v>236</v>
      </c>
      <c r="C67" s="7" t="s">
        <v>200</v>
      </c>
      <c r="D67" s="13">
        <v>6</v>
      </c>
      <c r="E67" s="18">
        <v>6</v>
      </c>
      <c r="F67" s="13"/>
      <c r="G67" s="18"/>
      <c r="H67" s="13"/>
      <c r="I67" s="18"/>
      <c r="J67" s="13"/>
      <c r="K67" s="18"/>
      <c r="L67" s="19">
        <f t="shared" si="2"/>
        <v>6</v>
      </c>
    </row>
    <row r="68" spans="1:12" ht="15" customHeight="1" x14ac:dyDescent="0.15">
      <c r="A68" s="20">
        <v>11</v>
      </c>
      <c r="B68" s="7" t="s">
        <v>286</v>
      </c>
      <c r="C68" s="7">
        <v>254</v>
      </c>
      <c r="D68" s="13"/>
      <c r="E68" s="18"/>
      <c r="F68" s="13"/>
      <c r="G68" s="18"/>
      <c r="H68" s="13">
        <v>6</v>
      </c>
      <c r="I68" s="18">
        <v>6</v>
      </c>
      <c r="J68" s="13"/>
      <c r="K68" s="18"/>
      <c r="L68" s="19">
        <f t="shared" si="2"/>
        <v>6</v>
      </c>
    </row>
    <row r="69" spans="1:12" ht="15" customHeight="1" x14ac:dyDescent="0.15">
      <c r="A69" s="20">
        <v>12</v>
      </c>
      <c r="B69" s="19" t="s">
        <v>251</v>
      </c>
      <c r="C69" s="19" t="s">
        <v>215</v>
      </c>
      <c r="D69" s="17">
        <v>21</v>
      </c>
      <c r="E69" s="18"/>
      <c r="F69" s="17">
        <v>9</v>
      </c>
      <c r="G69" s="18">
        <v>2</v>
      </c>
      <c r="H69" s="13">
        <v>8</v>
      </c>
      <c r="I69" s="18">
        <v>3</v>
      </c>
      <c r="J69" s="17"/>
      <c r="K69" s="18"/>
      <c r="L69" s="19">
        <f t="shared" si="2"/>
        <v>5</v>
      </c>
    </row>
    <row r="70" spans="1:12" ht="15" customHeight="1" x14ac:dyDescent="0.15">
      <c r="A70" s="20">
        <v>13</v>
      </c>
      <c r="B70" s="19" t="s">
        <v>237</v>
      </c>
      <c r="C70" s="19" t="s">
        <v>201</v>
      </c>
      <c r="D70" s="17">
        <v>7</v>
      </c>
      <c r="E70" s="18">
        <v>4</v>
      </c>
      <c r="F70" s="17"/>
      <c r="G70" s="18"/>
      <c r="H70" s="13"/>
      <c r="I70" s="18"/>
      <c r="J70" s="17"/>
      <c r="K70" s="18"/>
      <c r="L70" s="19">
        <f t="shared" si="2"/>
        <v>4</v>
      </c>
    </row>
    <row r="71" spans="1:12" ht="15" customHeight="1" x14ac:dyDescent="0.15">
      <c r="A71" s="20">
        <v>14</v>
      </c>
      <c r="B71" s="7" t="s">
        <v>272</v>
      </c>
      <c r="C71" s="7">
        <v>90</v>
      </c>
      <c r="D71" s="13"/>
      <c r="E71" s="18"/>
      <c r="F71" s="13">
        <v>7</v>
      </c>
      <c r="G71" s="18">
        <v>4</v>
      </c>
      <c r="H71" s="13"/>
      <c r="I71" s="18"/>
      <c r="J71" s="13"/>
      <c r="K71" s="18"/>
      <c r="L71" s="19">
        <f t="shared" si="2"/>
        <v>4</v>
      </c>
    </row>
    <row r="72" spans="1:12" ht="15" customHeight="1" x14ac:dyDescent="0.15">
      <c r="A72" s="20">
        <v>15</v>
      </c>
      <c r="B72" s="19" t="s">
        <v>238</v>
      </c>
      <c r="C72" s="19" t="s">
        <v>202</v>
      </c>
      <c r="D72" s="13">
        <v>8</v>
      </c>
      <c r="E72" s="18">
        <v>3</v>
      </c>
      <c r="F72" s="17">
        <v>11</v>
      </c>
      <c r="G72" s="18"/>
      <c r="H72" s="13"/>
      <c r="I72" s="18"/>
      <c r="J72" s="17"/>
      <c r="K72" s="18"/>
      <c r="L72" s="19">
        <f t="shared" si="2"/>
        <v>3</v>
      </c>
    </row>
    <row r="73" spans="1:12" ht="15" customHeight="1" x14ac:dyDescent="0.15">
      <c r="A73" s="20">
        <v>16</v>
      </c>
      <c r="B73" s="7" t="s">
        <v>273</v>
      </c>
      <c r="C73" s="7">
        <v>217</v>
      </c>
      <c r="D73" s="13"/>
      <c r="E73" s="18"/>
      <c r="F73" s="13">
        <v>8</v>
      </c>
      <c r="G73" s="18">
        <v>3</v>
      </c>
      <c r="H73" s="13">
        <v>16</v>
      </c>
      <c r="I73" s="18"/>
      <c r="J73" s="13"/>
      <c r="K73" s="18"/>
      <c r="L73" s="19">
        <f t="shared" si="2"/>
        <v>3</v>
      </c>
    </row>
    <row r="74" spans="1:12" ht="15" customHeight="1" x14ac:dyDescent="0.15">
      <c r="A74" s="20">
        <v>17</v>
      </c>
      <c r="B74" s="19" t="s">
        <v>239</v>
      </c>
      <c r="C74" s="19" t="s">
        <v>203</v>
      </c>
      <c r="D74" s="17">
        <v>9</v>
      </c>
      <c r="E74" s="18">
        <v>2</v>
      </c>
      <c r="F74" s="17">
        <v>27</v>
      </c>
      <c r="G74" s="18"/>
      <c r="H74" s="13">
        <v>11</v>
      </c>
      <c r="I74" s="18"/>
      <c r="J74" s="17"/>
      <c r="K74" s="18"/>
      <c r="L74" s="19">
        <f t="shared" si="2"/>
        <v>2</v>
      </c>
    </row>
    <row r="75" spans="1:12" ht="15" customHeight="1" x14ac:dyDescent="0.15">
      <c r="A75" s="20">
        <v>18</v>
      </c>
      <c r="B75" s="7" t="s">
        <v>275</v>
      </c>
      <c r="C75" s="7">
        <v>191</v>
      </c>
      <c r="D75" s="13"/>
      <c r="E75" s="18"/>
      <c r="F75" s="13">
        <v>14</v>
      </c>
      <c r="G75" s="18"/>
      <c r="H75" s="13">
        <v>9</v>
      </c>
      <c r="I75" s="18">
        <v>2</v>
      </c>
      <c r="J75" s="13"/>
      <c r="K75" s="18"/>
      <c r="L75" s="19">
        <f t="shared" si="2"/>
        <v>2</v>
      </c>
    </row>
    <row r="76" spans="1:12" ht="15" customHeight="1" x14ac:dyDescent="0.15">
      <c r="A76" s="20">
        <v>19</v>
      </c>
      <c r="B76" s="7" t="s">
        <v>274</v>
      </c>
      <c r="C76" s="7">
        <v>57</v>
      </c>
      <c r="D76" s="13"/>
      <c r="E76" s="18"/>
      <c r="F76" s="13">
        <v>10</v>
      </c>
      <c r="G76" s="18">
        <v>1</v>
      </c>
      <c r="H76" s="13"/>
      <c r="I76" s="18"/>
      <c r="J76" s="13"/>
      <c r="K76" s="18"/>
      <c r="L76" s="19">
        <f t="shared" si="2"/>
        <v>1</v>
      </c>
    </row>
    <row r="77" spans="1:12" ht="15" customHeight="1" x14ac:dyDescent="0.15">
      <c r="A77" s="20">
        <v>20</v>
      </c>
      <c r="B77" s="19" t="s">
        <v>242</v>
      </c>
      <c r="C77" s="19" t="s">
        <v>206</v>
      </c>
      <c r="D77" s="13">
        <v>12</v>
      </c>
      <c r="E77" s="18"/>
      <c r="F77" s="17"/>
      <c r="G77" s="18"/>
      <c r="H77" s="13">
        <v>10</v>
      </c>
      <c r="I77" s="18">
        <v>1</v>
      </c>
      <c r="J77" s="17"/>
      <c r="K77" s="18"/>
      <c r="L77" s="19">
        <f t="shared" si="2"/>
        <v>1</v>
      </c>
    </row>
    <row r="78" spans="1:12" ht="15" customHeight="1" x14ac:dyDescent="0.15">
      <c r="A78" s="20">
        <v>21</v>
      </c>
      <c r="B78" s="19" t="s">
        <v>241</v>
      </c>
      <c r="C78" s="19" t="s">
        <v>205</v>
      </c>
      <c r="D78" s="17">
        <v>11</v>
      </c>
      <c r="E78" s="18"/>
      <c r="F78" s="17">
        <v>12</v>
      </c>
      <c r="G78" s="18"/>
      <c r="H78" s="13">
        <v>17</v>
      </c>
      <c r="I78" s="18"/>
      <c r="J78" s="17"/>
      <c r="K78" s="18"/>
      <c r="L78" s="19">
        <f t="shared" si="2"/>
        <v>0</v>
      </c>
    </row>
    <row r="79" spans="1:12" ht="15" customHeight="1" x14ac:dyDescent="0.15">
      <c r="A79" s="20">
        <v>22</v>
      </c>
      <c r="B79" s="19" t="s">
        <v>243</v>
      </c>
      <c r="C79" s="19" t="s">
        <v>207</v>
      </c>
      <c r="D79" s="17">
        <v>13</v>
      </c>
      <c r="E79" s="18"/>
      <c r="F79" s="17">
        <v>16</v>
      </c>
      <c r="G79" s="18"/>
      <c r="H79" s="13"/>
      <c r="I79" s="18"/>
      <c r="J79" s="17"/>
      <c r="K79" s="18"/>
      <c r="L79" s="19">
        <f t="shared" si="2"/>
        <v>0</v>
      </c>
    </row>
    <row r="80" spans="1:12" ht="15" customHeight="1" x14ac:dyDescent="0.15">
      <c r="A80" s="20">
        <v>23</v>
      </c>
      <c r="B80" s="19" t="s">
        <v>244</v>
      </c>
      <c r="C80" s="19" t="s">
        <v>208</v>
      </c>
      <c r="D80" s="13">
        <v>14</v>
      </c>
      <c r="E80" s="18"/>
      <c r="F80" s="17"/>
      <c r="G80" s="18"/>
      <c r="H80" s="13">
        <v>19</v>
      </c>
      <c r="I80" s="18"/>
      <c r="J80" s="17"/>
      <c r="K80" s="18"/>
      <c r="L80" s="19">
        <f t="shared" si="2"/>
        <v>0</v>
      </c>
    </row>
    <row r="81" spans="1:12" ht="15" customHeight="1" x14ac:dyDescent="0.15">
      <c r="A81" s="20">
        <v>24</v>
      </c>
      <c r="B81" s="19" t="s">
        <v>245</v>
      </c>
      <c r="C81" s="19" t="s">
        <v>209</v>
      </c>
      <c r="D81" s="17">
        <v>15</v>
      </c>
      <c r="E81" s="18"/>
      <c r="F81" s="29"/>
      <c r="G81" s="18"/>
      <c r="H81" s="30"/>
      <c r="I81" s="18"/>
      <c r="J81" s="17"/>
      <c r="K81" s="18"/>
      <c r="L81" s="19">
        <f t="shared" si="2"/>
        <v>0</v>
      </c>
    </row>
    <row r="82" spans="1:12" ht="15" customHeight="1" x14ac:dyDescent="0.15">
      <c r="A82" s="20">
        <v>25</v>
      </c>
      <c r="B82" s="19" t="s">
        <v>246</v>
      </c>
      <c r="C82" s="19" t="s">
        <v>210</v>
      </c>
      <c r="D82" s="13">
        <v>16</v>
      </c>
      <c r="E82" s="18"/>
      <c r="F82" s="29"/>
      <c r="G82" s="18"/>
      <c r="H82" s="30">
        <v>15</v>
      </c>
      <c r="I82" s="18"/>
      <c r="J82" s="17"/>
      <c r="K82" s="18"/>
      <c r="L82" s="19">
        <f t="shared" si="2"/>
        <v>0</v>
      </c>
    </row>
    <row r="83" spans="1:12" ht="15" customHeight="1" x14ac:dyDescent="0.15">
      <c r="A83" s="20">
        <v>26</v>
      </c>
      <c r="B83" s="19" t="s">
        <v>247</v>
      </c>
      <c r="C83" s="19" t="s">
        <v>211</v>
      </c>
      <c r="D83" s="17">
        <v>17</v>
      </c>
      <c r="E83" s="18"/>
      <c r="F83" s="17">
        <v>15</v>
      </c>
      <c r="G83" s="18"/>
      <c r="H83" s="13">
        <v>12</v>
      </c>
      <c r="I83" s="18"/>
      <c r="J83" s="17"/>
      <c r="K83" s="18"/>
      <c r="L83" s="19">
        <f t="shared" si="2"/>
        <v>0</v>
      </c>
    </row>
    <row r="84" spans="1:12" ht="15" customHeight="1" x14ac:dyDescent="0.15">
      <c r="A84" s="20">
        <v>27</v>
      </c>
      <c r="B84" s="19" t="s">
        <v>248</v>
      </c>
      <c r="C84" s="19" t="s">
        <v>212</v>
      </c>
      <c r="D84" s="13">
        <v>18</v>
      </c>
      <c r="E84" s="18"/>
      <c r="F84" s="17">
        <v>13</v>
      </c>
      <c r="G84" s="18"/>
      <c r="H84" s="13">
        <v>13</v>
      </c>
      <c r="I84" s="18"/>
      <c r="J84" s="17"/>
      <c r="K84" s="18"/>
      <c r="L84" s="19">
        <f t="shared" si="2"/>
        <v>0</v>
      </c>
    </row>
    <row r="85" spans="1:12" ht="15" customHeight="1" x14ac:dyDescent="0.15">
      <c r="A85" s="20">
        <v>28</v>
      </c>
      <c r="B85" s="19" t="s">
        <v>249</v>
      </c>
      <c r="C85" s="19" t="s">
        <v>213</v>
      </c>
      <c r="D85" s="17">
        <v>19</v>
      </c>
      <c r="E85" s="18"/>
      <c r="F85" s="17">
        <v>20</v>
      </c>
      <c r="G85" s="18"/>
      <c r="H85" s="13">
        <v>22</v>
      </c>
      <c r="I85" s="18"/>
      <c r="J85" s="17"/>
      <c r="K85" s="18"/>
      <c r="L85" s="19">
        <f t="shared" si="2"/>
        <v>0</v>
      </c>
    </row>
    <row r="86" spans="1:12" ht="15" customHeight="1" x14ac:dyDescent="0.15">
      <c r="A86" s="20">
        <v>29</v>
      </c>
      <c r="B86" s="19" t="s">
        <v>250</v>
      </c>
      <c r="C86" s="19" t="s">
        <v>214</v>
      </c>
      <c r="D86" s="13">
        <v>20</v>
      </c>
      <c r="E86" s="18"/>
      <c r="F86" s="17"/>
      <c r="G86" s="18"/>
      <c r="H86" s="13"/>
      <c r="I86" s="18"/>
      <c r="J86" s="17"/>
      <c r="K86" s="18"/>
      <c r="L86" s="19">
        <f t="shared" si="2"/>
        <v>0</v>
      </c>
    </row>
    <row r="87" spans="1:12" ht="15" customHeight="1" x14ac:dyDescent="0.15">
      <c r="A87" s="20">
        <v>30</v>
      </c>
      <c r="B87" s="19" t="s">
        <v>252</v>
      </c>
      <c r="C87" s="19" t="s">
        <v>216</v>
      </c>
      <c r="D87" s="13">
        <v>22</v>
      </c>
      <c r="E87" s="18"/>
      <c r="F87" s="17">
        <v>18</v>
      </c>
      <c r="G87" s="18"/>
      <c r="H87" s="13">
        <v>18</v>
      </c>
      <c r="I87" s="18"/>
      <c r="J87" s="17"/>
      <c r="K87" s="18"/>
      <c r="L87" s="19">
        <f t="shared" si="2"/>
        <v>0</v>
      </c>
    </row>
    <row r="88" spans="1:12" ht="15" customHeight="1" x14ac:dyDescent="0.15">
      <c r="A88" s="20">
        <v>31</v>
      </c>
      <c r="B88" s="7" t="s">
        <v>253</v>
      </c>
      <c r="C88" s="7" t="s">
        <v>217</v>
      </c>
      <c r="D88" s="17">
        <v>23</v>
      </c>
      <c r="E88" s="18"/>
      <c r="F88" s="13"/>
      <c r="G88" s="18"/>
      <c r="H88" s="13">
        <v>21</v>
      </c>
      <c r="I88" s="18"/>
      <c r="J88" s="13"/>
      <c r="K88" s="18"/>
      <c r="L88" s="19">
        <f t="shared" si="2"/>
        <v>0</v>
      </c>
    </row>
    <row r="89" spans="1:12" ht="15" customHeight="1" x14ac:dyDescent="0.15">
      <c r="A89" s="20">
        <v>32</v>
      </c>
      <c r="B89" s="19" t="s">
        <v>254</v>
      </c>
      <c r="C89" s="19" t="s">
        <v>218</v>
      </c>
      <c r="D89" s="13">
        <v>24</v>
      </c>
      <c r="E89" s="18"/>
      <c r="F89" s="17">
        <v>21</v>
      </c>
      <c r="G89" s="18"/>
      <c r="H89" s="17">
        <v>28</v>
      </c>
      <c r="I89" s="18"/>
      <c r="J89" s="17"/>
      <c r="K89" s="18"/>
      <c r="L89" s="19">
        <f t="shared" si="2"/>
        <v>0</v>
      </c>
    </row>
    <row r="90" spans="1:12" ht="15" customHeight="1" x14ac:dyDescent="0.15">
      <c r="A90" s="20">
        <v>33</v>
      </c>
      <c r="B90" s="7" t="s">
        <v>255</v>
      </c>
      <c r="C90" s="7" t="s">
        <v>219</v>
      </c>
      <c r="D90" s="17">
        <v>25</v>
      </c>
      <c r="E90" s="18"/>
      <c r="F90" s="13"/>
      <c r="G90" s="18"/>
      <c r="H90" s="13"/>
      <c r="I90" s="18"/>
      <c r="J90" s="17"/>
      <c r="K90" s="18"/>
      <c r="L90" s="19">
        <f t="shared" si="2"/>
        <v>0</v>
      </c>
    </row>
    <row r="91" spans="1:12" ht="15" customHeight="1" x14ac:dyDescent="0.15">
      <c r="A91" s="20">
        <v>34</v>
      </c>
      <c r="B91" s="7" t="s">
        <v>256</v>
      </c>
      <c r="C91" s="7" t="s">
        <v>220</v>
      </c>
      <c r="D91" s="13">
        <v>26</v>
      </c>
      <c r="E91" s="18"/>
      <c r="F91" s="13"/>
      <c r="G91" s="18"/>
      <c r="H91" s="13">
        <v>23</v>
      </c>
      <c r="I91" s="18"/>
      <c r="J91" s="13"/>
      <c r="K91" s="18"/>
      <c r="L91" s="19">
        <f t="shared" si="2"/>
        <v>0</v>
      </c>
    </row>
    <row r="92" spans="1:12" ht="15" customHeight="1" x14ac:dyDescent="0.15">
      <c r="A92" s="20">
        <v>35</v>
      </c>
      <c r="B92" s="7" t="s">
        <v>257</v>
      </c>
      <c r="C92" s="7" t="s">
        <v>221</v>
      </c>
      <c r="D92" s="17">
        <v>27</v>
      </c>
      <c r="E92" s="18"/>
      <c r="F92" s="13">
        <v>25</v>
      </c>
      <c r="G92" s="18"/>
      <c r="H92" s="13">
        <v>26</v>
      </c>
      <c r="I92" s="18"/>
      <c r="J92" s="13"/>
      <c r="K92" s="18"/>
      <c r="L92" s="19">
        <f t="shared" si="2"/>
        <v>0</v>
      </c>
    </row>
    <row r="93" spans="1:12" ht="15" customHeight="1" x14ac:dyDescent="0.15">
      <c r="A93" s="20">
        <v>36</v>
      </c>
      <c r="B93" s="7" t="s">
        <v>258</v>
      </c>
      <c r="C93" s="7" t="s">
        <v>222</v>
      </c>
      <c r="D93" s="13">
        <v>28</v>
      </c>
      <c r="E93" s="18"/>
      <c r="F93" s="13">
        <v>23</v>
      </c>
      <c r="G93" s="18"/>
      <c r="H93" s="13"/>
      <c r="I93" s="18"/>
      <c r="J93" s="13"/>
      <c r="K93" s="18"/>
      <c r="L93" s="19">
        <f t="shared" si="2"/>
        <v>0</v>
      </c>
    </row>
    <row r="94" spans="1:12" ht="15" customHeight="1" x14ac:dyDescent="0.15">
      <c r="A94" s="20">
        <v>37</v>
      </c>
      <c r="B94" s="7" t="s">
        <v>259</v>
      </c>
      <c r="C94" s="7" t="s">
        <v>223</v>
      </c>
      <c r="D94" s="17">
        <v>29</v>
      </c>
      <c r="E94" s="18"/>
      <c r="F94" s="13">
        <v>24</v>
      </c>
      <c r="G94" s="18"/>
      <c r="H94" s="13"/>
      <c r="I94" s="18"/>
      <c r="J94" s="13"/>
      <c r="K94" s="18"/>
      <c r="L94" s="19">
        <f t="shared" si="2"/>
        <v>0</v>
      </c>
    </row>
    <row r="95" spans="1:12" ht="15" customHeight="1" x14ac:dyDescent="0.15">
      <c r="A95" s="20">
        <v>38</v>
      </c>
      <c r="B95" s="7" t="s">
        <v>260</v>
      </c>
      <c r="C95" s="7" t="s">
        <v>224</v>
      </c>
      <c r="D95" s="13">
        <v>30</v>
      </c>
      <c r="E95" s="18"/>
      <c r="F95" s="13"/>
      <c r="G95" s="18"/>
      <c r="H95" s="13">
        <v>25</v>
      </c>
      <c r="I95" s="18"/>
      <c r="J95" s="13"/>
      <c r="K95" s="18"/>
      <c r="L95" s="19">
        <f t="shared" si="2"/>
        <v>0</v>
      </c>
    </row>
    <row r="96" spans="1:12" ht="15" customHeight="1" x14ac:dyDescent="0.15">
      <c r="A96" s="20">
        <v>39</v>
      </c>
      <c r="B96" s="7" t="s">
        <v>261</v>
      </c>
      <c r="C96" s="7" t="s">
        <v>225</v>
      </c>
      <c r="D96" s="17">
        <v>31</v>
      </c>
      <c r="E96" s="18"/>
      <c r="F96" s="30"/>
      <c r="G96" s="18"/>
      <c r="H96" s="30">
        <v>24</v>
      </c>
      <c r="I96" s="18"/>
      <c r="J96" s="13"/>
      <c r="K96" s="18"/>
      <c r="L96" s="19">
        <f t="shared" si="2"/>
        <v>0</v>
      </c>
    </row>
    <row r="97" spans="1:13" ht="15" customHeight="1" x14ac:dyDescent="0.15">
      <c r="A97" s="20">
        <v>40</v>
      </c>
      <c r="B97" s="19" t="s">
        <v>276</v>
      </c>
      <c r="C97" s="19">
        <v>137</v>
      </c>
      <c r="D97" s="17"/>
      <c r="E97" s="18"/>
      <c r="F97" s="17">
        <v>17</v>
      </c>
      <c r="G97" s="18"/>
      <c r="H97" s="17"/>
      <c r="I97" s="18"/>
      <c r="J97" s="17"/>
      <c r="K97" s="18"/>
      <c r="L97" s="19">
        <f t="shared" si="2"/>
        <v>0</v>
      </c>
    </row>
    <row r="98" spans="1:13" ht="15" customHeight="1" x14ac:dyDescent="0.15">
      <c r="A98" s="20">
        <v>41</v>
      </c>
      <c r="B98" s="7" t="s">
        <v>277</v>
      </c>
      <c r="C98" s="7">
        <v>280</v>
      </c>
      <c r="D98" s="13"/>
      <c r="E98" s="18"/>
      <c r="F98" s="13">
        <v>19</v>
      </c>
      <c r="G98" s="18"/>
      <c r="H98" s="13"/>
      <c r="I98" s="18"/>
      <c r="J98" s="13"/>
      <c r="K98" s="18"/>
      <c r="L98" s="19">
        <f t="shared" si="2"/>
        <v>0</v>
      </c>
    </row>
    <row r="99" spans="1:13" ht="15" customHeight="1" x14ac:dyDescent="0.15">
      <c r="A99" s="20">
        <v>42</v>
      </c>
      <c r="B99" s="7" t="s">
        <v>278</v>
      </c>
      <c r="C99" s="7">
        <v>109</v>
      </c>
      <c r="D99" s="13"/>
      <c r="E99" s="18"/>
      <c r="F99" s="13">
        <v>26</v>
      </c>
      <c r="G99" s="18"/>
      <c r="H99" s="13"/>
      <c r="I99" s="18"/>
      <c r="J99" s="13"/>
      <c r="K99" s="18"/>
      <c r="L99" s="19">
        <f t="shared" si="2"/>
        <v>0</v>
      </c>
    </row>
    <row r="100" spans="1:13" ht="15" customHeight="1" x14ac:dyDescent="0.15">
      <c r="A100" s="20">
        <v>43</v>
      </c>
      <c r="B100" s="7" t="s">
        <v>287</v>
      </c>
      <c r="C100" s="7">
        <v>51</v>
      </c>
      <c r="D100" s="13"/>
      <c r="E100" s="18"/>
      <c r="F100" s="13"/>
      <c r="G100" s="18"/>
      <c r="H100" s="13">
        <v>20</v>
      </c>
      <c r="I100" s="18"/>
      <c r="J100" s="13"/>
      <c r="K100" s="18"/>
      <c r="L100" s="19">
        <f t="shared" si="2"/>
        <v>0</v>
      </c>
    </row>
    <row r="101" spans="1:13" ht="15" customHeight="1" x14ac:dyDescent="0.15">
      <c r="A101" s="20">
        <v>44</v>
      </c>
      <c r="B101" s="19" t="s">
        <v>288</v>
      </c>
      <c r="C101" s="19">
        <v>215</v>
      </c>
      <c r="D101" s="17"/>
      <c r="E101" s="18"/>
      <c r="F101" s="29"/>
      <c r="G101" s="18"/>
      <c r="H101" s="29">
        <v>27</v>
      </c>
      <c r="I101" s="18"/>
      <c r="J101" s="17"/>
      <c r="K101" s="18"/>
      <c r="L101" s="19">
        <f t="shared" si="2"/>
        <v>0</v>
      </c>
    </row>
    <row r="102" spans="1:13" ht="15" customHeight="1" x14ac:dyDescent="0.15">
      <c r="A102" s="20">
        <v>45</v>
      </c>
      <c r="B102" s="7"/>
      <c r="C102" s="7"/>
      <c r="D102" s="13"/>
      <c r="E102" s="18"/>
      <c r="F102" s="13"/>
      <c r="G102" s="18"/>
      <c r="H102" s="13"/>
      <c r="I102" s="18"/>
      <c r="J102" s="13"/>
      <c r="K102" s="18"/>
      <c r="L102" s="19">
        <f t="shared" si="2"/>
        <v>0</v>
      </c>
    </row>
    <row r="103" spans="1:13" ht="15" customHeight="1" x14ac:dyDescent="0.15">
      <c r="A103" s="20">
        <v>46</v>
      </c>
      <c r="B103" s="7"/>
      <c r="C103" s="7"/>
      <c r="D103" s="13"/>
      <c r="E103" s="18"/>
      <c r="F103" s="13"/>
      <c r="G103" s="18"/>
      <c r="H103" s="13"/>
      <c r="I103" s="18"/>
      <c r="J103" s="13"/>
      <c r="K103" s="18"/>
      <c r="L103" s="19">
        <f t="shared" si="2"/>
        <v>0</v>
      </c>
    </row>
    <row r="104" spans="1:13" ht="15" customHeight="1" x14ac:dyDescent="0.15">
      <c r="A104" s="20">
        <v>47</v>
      </c>
      <c r="B104" s="7"/>
      <c r="C104" s="7"/>
      <c r="D104" s="13"/>
      <c r="E104" s="18"/>
      <c r="F104" s="13"/>
      <c r="G104" s="18"/>
      <c r="H104" s="13"/>
      <c r="I104" s="18"/>
      <c r="J104" s="13"/>
      <c r="K104" s="18"/>
      <c r="L104" s="19">
        <f t="shared" si="2"/>
        <v>0</v>
      </c>
    </row>
    <row r="105" spans="1:13" ht="15" customHeight="1" x14ac:dyDescent="0.15">
      <c r="A105" s="20">
        <v>48</v>
      </c>
      <c r="B105" s="7"/>
      <c r="C105" s="7"/>
      <c r="D105" s="13"/>
      <c r="E105" s="18"/>
      <c r="F105" s="13"/>
      <c r="G105" s="18"/>
      <c r="H105" s="13"/>
      <c r="I105" s="18"/>
      <c r="J105" s="13"/>
      <c r="K105" s="18"/>
      <c r="L105" s="19">
        <f t="shared" si="2"/>
        <v>0</v>
      </c>
    </row>
    <row r="107" spans="1:13" x14ac:dyDescent="0.15">
      <c r="A107" s="50" t="s">
        <v>33</v>
      </c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2"/>
    </row>
    <row r="108" spans="1:13" ht="15" customHeight="1" x14ac:dyDescent="0.15">
      <c r="A108" s="43" t="s">
        <v>5</v>
      </c>
      <c r="B108" s="45" t="s">
        <v>0</v>
      </c>
      <c r="C108" s="43" t="s">
        <v>3</v>
      </c>
      <c r="D108" s="45" t="s">
        <v>57</v>
      </c>
      <c r="E108" s="45"/>
      <c r="F108" s="45" t="s">
        <v>65</v>
      </c>
      <c r="G108" s="45"/>
      <c r="H108" s="46" t="s">
        <v>282</v>
      </c>
      <c r="I108" s="47"/>
      <c r="J108" s="46" t="s">
        <v>60</v>
      </c>
      <c r="K108" s="47"/>
      <c r="L108" s="10" t="s">
        <v>21</v>
      </c>
      <c r="M108" s="26" t="s">
        <v>29</v>
      </c>
    </row>
    <row r="109" spans="1:13" x14ac:dyDescent="0.15">
      <c r="A109" s="43"/>
      <c r="B109" s="45"/>
      <c r="C109" s="45"/>
      <c r="D109" s="48">
        <v>2</v>
      </c>
      <c r="E109" s="48"/>
      <c r="F109" s="49">
        <v>3</v>
      </c>
      <c r="G109" s="49"/>
      <c r="H109" s="49">
        <v>1</v>
      </c>
      <c r="I109" s="49"/>
      <c r="J109" s="48">
        <v>3</v>
      </c>
      <c r="K109" s="48"/>
      <c r="L109" s="23">
        <f>ROUNDDOWN(AVERAGEIF(D109:K109,"&lt;&gt;0"),0)</f>
        <v>2</v>
      </c>
      <c r="M109" s="27"/>
    </row>
    <row r="110" spans="1:13" x14ac:dyDescent="0.15">
      <c r="A110" s="43"/>
      <c r="B110" s="45"/>
      <c r="C110" s="45"/>
      <c r="D110" s="11" t="s">
        <v>1</v>
      </c>
      <c r="E110" s="12" t="s">
        <v>2</v>
      </c>
      <c r="F110" s="11" t="s">
        <v>1</v>
      </c>
      <c r="G110" s="12" t="s">
        <v>2</v>
      </c>
      <c r="H110" s="11" t="s">
        <v>1</v>
      </c>
      <c r="I110" s="12" t="s">
        <v>2</v>
      </c>
      <c r="J110" s="11" t="s">
        <v>1</v>
      </c>
      <c r="K110" s="12" t="s">
        <v>2</v>
      </c>
      <c r="L110" s="10" t="s">
        <v>26</v>
      </c>
    </row>
    <row r="111" spans="1:13" x14ac:dyDescent="0.15">
      <c r="A111" s="20">
        <v>1</v>
      </c>
      <c r="B111" s="19" t="s">
        <v>228</v>
      </c>
      <c r="C111" s="19" t="s">
        <v>226</v>
      </c>
      <c r="D111" s="17">
        <v>1</v>
      </c>
      <c r="E111" s="18">
        <v>20</v>
      </c>
      <c r="F111" s="17">
        <v>1</v>
      </c>
      <c r="G111" s="18">
        <v>20</v>
      </c>
      <c r="H111" s="17">
        <v>1</v>
      </c>
      <c r="I111" s="18" t="s">
        <v>231</v>
      </c>
      <c r="J111" s="17"/>
      <c r="K111" s="18"/>
      <c r="L111" s="19">
        <f>SUM(E111,G111,I111,K111)</f>
        <v>40</v>
      </c>
    </row>
    <row r="112" spans="1:13" x14ac:dyDescent="0.15">
      <c r="A112" s="20">
        <v>2</v>
      </c>
      <c r="B112" s="19" t="s">
        <v>229</v>
      </c>
      <c r="C112" s="19" t="s">
        <v>227</v>
      </c>
      <c r="D112" s="17">
        <v>2</v>
      </c>
      <c r="E112" s="18"/>
      <c r="F112" s="17">
        <v>2</v>
      </c>
      <c r="G112" s="18"/>
      <c r="H112" s="17"/>
      <c r="I112" s="18"/>
      <c r="J112" s="17"/>
      <c r="K112" s="18"/>
      <c r="L112" s="19">
        <f>SUM(E112,G112,I112,K112)</f>
        <v>0</v>
      </c>
    </row>
    <row r="113" spans="1:13" x14ac:dyDescent="0.15">
      <c r="A113" s="20">
        <v>3</v>
      </c>
      <c r="B113" s="19"/>
      <c r="C113" s="19"/>
      <c r="D113" s="17"/>
      <c r="E113" s="18"/>
      <c r="F113" s="17"/>
      <c r="G113" s="18"/>
      <c r="H113" s="17"/>
      <c r="I113" s="18"/>
      <c r="J113" s="17"/>
      <c r="K113" s="18"/>
      <c r="L113" s="19">
        <f>SUM(E113,G113,I113,K113)</f>
        <v>0</v>
      </c>
    </row>
    <row r="114" spans="1:13" x14ac:dyDescent="0.15">
      <c r="A114" s="20">
        <v>4</v>
      </c>
      <c r="B114" s="19"/>
      <c r="C114" s="19"/>
      <c r="D114" s="17"/>
      <c r="E114" s="18"/>
      <c r="F114" s="17"/>
      <c r="G114" s="18"/>
      <c r="H114" s="17"/>
      <c r="I114" s="18"/>
      <c r="J114" s="17"/>
      <c r="K114" s="18"/>
      <c r="L114" s="19">
        <f t="shared" ref="L114:L115" si="3">SUM(E114,G114,I114,K114)</f>
        <v>0</v>
      </c>
    </row>
    <row r="115" spans="1:13" x14ac:dyDescent="0.15">
      <c r="A115" s="20">
        <v>5</v>
      </c>
      <c r="B115" s="19"/>
      <c r="C115" s="19"/>
      <c r="D115" s="17"/>
      <c r="E115" s="18" t="str">
        <f t="shared" ref="E115" si="4">IFERROR(VLOOKUP(D115,$J$128:$K$137,2,FALSE),"")</f>
        <v/>
      </c>
      <c r="F115" s="17"/>
      <c r="G115" s="18" t="str">
        <f t="shared" ref="G115" si="5">IFERROR(VLOOKUP(F115,$J$128:$K$137,2,FALSE),"")</f>
        <v/>
      </c>
      <c r="H115" s="17"/>
      <c r="I115" s="18" t="str">
        <f t="shared" ref="I115" si="6">IFERROR(VLOOKUP(H115,$J$128:$K$137,2,FALSE),"")</f>
        <v/>
      </c>
      <c r="J115" s="17"/>
      <c r="K115" s="18" t="str">
        <f t="shared" ref="K115" si="7">IFERROR(VLOOKUP(J115,$J$128:$K$137,2,FALSE),"")</f>
        <v/>
      </c>
      <c r="L115" s="19">
        <f t="shared" si="3"/>
        <v>0</v>
      </c>
    </row>
    <row r="117" spans="1:13" ht="15" customHeight="1" x14ac:dyDescent="0.15">
      <c r="A117" s="50" t="s">
        <v>35</v>
      </c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2"/>
    </row>
    <row r="118" spans="1:13" ht="15" customHeight="1" x14ac:dyDescent="0.15">
      <c r="A118" s="43" t="s">
        <v>5</v>
      </c>
      <c r="B118" s="45" t="s">
        <v>0</v>
      </c>
      <c r="C118" s="43" t="s">
        <v>3</v>
      </c>
      <c r="D118" s="45" t="s">
        <v>65</v>
      </c>
      <c r="E118" s="45"/>
      <c r="F118" s="45" t="s">
        <v>65</v>
      </c>
      <c r="G118" s="45"/>
      <c r="H118" s="46" t="s">
        <v>282</v>
      </c>
      <c r="I118" s="47"/>
      <c r="J118" s="46" t="s">
        <v>60</v>
      </c>
      <c r="K118" s="47"/>
      <c r="L118" s="10" t="s">
        <v>21</v>
      </c>
      <c r="M118" s="26" t="s">
        <v>29</v>
      </c>
    </row>
    <row r="119" spans="1:13" ht="15" customHeight="1" x14ac:dyDescent="0.15">
      <c r="A119" s="43"/>
      <c r="B119" s="45"/>
      <c r="C119" s="45"/>
      <c r="D119" s="48">
        <v>1</v>
      </c>
      <c r="E119" s="48"/>
      <c r="F119" s="49">
        <v>3</v>
      </c>
      <c r="G119" s="49"/>
      <c r="H119" s="49">
        <v>2</v>
      </c>
      <c r="I119" s="49"/>
      <c r="J119" s="48"/>
      <c r="K119" s="48"/>
      <c r="L119" s="23">
        <f>ROUNDDOWN(AVERAGEIF(D119:K119,"&lt;&gt;0"),0)</f>
        <v>2</v>
      </c>
      <c r="M119" s="27">
        <f>IF(L119&lt;2,0,IF(L119&lt;4,1,IF(L119&lt;6,2,IF(L119&lt;8,3,3))))</f>
        <v>1</v>
      </c>
    </row>
    <row r="120" spans="1:13" ht="15" customHeight="1" x14ac:dyDescent="0.15">
      <c r="A120" s="43"/>
      <c r="B120" s="45"/>
      <c r="C120" s="45"/>
      <c r="D120" s="11" t="s">
        <v>1</v>
      </c>
      <c r="E120" s="12" t="s">
        <v>2</v>
      </c>
      <c r="F120" s="11" t="s">
        <v>1</v>
      </c>
      <c r="G120" s="12" t="s">
        <v>2</v>
      </c>
      <c r="H120" s="11" t="s">
        <v>1</v>
      </c>
      <c r="I120" s="12" t="s">
        <v>2</v>
      </c>
      <c r="J120" s="11" t="s">
        <v>1</v>
      </c>
      <c r="K120" s="12" t="s">
        <v>2</v>
      </c>
      <c r="L120" s="10" t="s">
        <v>26</v>
      </c>
    </row>
    <row r="121" spans="1:13" ht="15" customHeight="1" x14ac:dyDescent="0.15">
      <c r="A121" s="20">
        <v>1</v>
      </c>
      <c r="B121" s="19" t="s">
        <v>230</v>
      </c>
      <c r="C121" s="19">
        <v>130</v>
      </c>
      <c r="D121" s="17">
        <v>1</v>
      </c>
      <c r="E121" s="18" t="s">
        <v>231</v>
      </c>
      <c r="F121" s="17">
        <v>1</v>
      </c>
      <c r="G121" s="18">
        <f>IFERROR(VLOOKUP(F121,$J$128:$K$137,2,FALSE),"")</f>
        <v>20</v>
      </c>
      <c r="H121" s="17">
        <v>1</v>
      </c>
      <c r="I121" s="18">
        <f>IFERROR(VLOOKUP(H121,$J$128:$K$137,2,FALSE),"")</f>
        <v>20</v>
      </c>
      <c r="J121" s="17"/>
      <c r="K121" s="18" t="str">
        <f>IFERROR(VLOOKUP(J121,$J$128:$K$137,2,FALSE),"")</f>
        <v/>
      </c>
      <c r="L121" s="19">
        <f>SUM(E121,G121,I121,K121)</f>
        <v>40</v>
      </c>
    </row>
    <row r="122" spans="1:13" ht="15" customHeight="1" x14ac:dyDescent="0.15">
      <c r="A122" s="20">
        <v>2</v>
      </c>
      <c r="B122" s="19" t="s">
        <v>279</v>
      </c>
      <c r="C122" s="19">
        <v>282</v>
      </c>
      <c r="D122" s="17"/>
      <c r="E122" s="18"/>
      <c r="F122" s="17">
        <v>2</v>
      </c>
      <c r="G122" s="18"/>
      <c r="H122" s="17"/>
      <c r="I122" s="18"/>
      <c r="J122" s="17"/>
      <c r="K122" s="18"/>
      <c r="L122" s="19">
        <v>0</v>
      </c>
    </row>
    <row r="123" spans="1:13" ht="15" customHeight="1" x14ac:dyDescent="0.15">
      <c r="A123" s="20">
        <v>3</v>
      </c>
      <c r="B123" s="19" t="s">
        <v>280</v>
      </c>
      <c r="C123" s="19">
        <v>738</v>
      </c>
      <c r="D123" s="17"/>
      <c r="E123" s="18"/>
      <c r="F123" s="17">
        <v>3</v>
      </c>
      <c r="G123" s="18"/>
      <c r="H123" s="17">
        <v>2</v>
      </c>
      <c r="I123" s="18"/>
      <c r="J123" s="17"/>
      <c r="K123" s="18"/>
      <c r="L123" s="19">
        <v>0</v>
      </c>
    </row>
    <row r="124" spans="1:13" ht="15" customHeight="1" x14ac:dyDescent="0.15">
      <c r="A124" s="20">
        <v>4</v>
      </c>
      <c r="B124" s="19"/>
      <c r="C124" s="19"/>
      <c r="D124" s="17"/>
      <c r="E124" s="18" t="str">
        <f t="shared" ref="E124:E125" si="8">IFERROR(VLOOKUP(D124,$J$128:$K$137,2,FALSE),"")</f>
        <v/>
      </c>
      <c r="F124" s="17"/>
      <c r="G124" s="18" t="str">
        <f t="shared" ref="G124:G125" si="9">IFERROR(VLOOKUP(F124,$J$128:$K$137,2,FALSE),"")</f>
        <v/>
      </c>
      <c r="H124" s="17"/>
      <c r="I124" s="18" t="str">
        <f t="shared" ref="I124:I125" si="10">IFERROR(VLOOKUP(H124,$J$128:$K$137,2,FALSE),"")</f>
        <v/>
      </c>
      <c r="J124" s="17"/>
      <c r="K124" s="18" t="str">
        <f t="shared" ref="K124:K125" si="11">IFERROR(VLOOKUP(J124,$J$128:$K$137,2,FALSE),"")</f>
        <v/>
      </c>
      <c r="L124" s="19">
        <f>SUM(E124,G124,I124,K124)</f>
        <v>0</v>
      </c>
    </row>
    <row r="125" spans="1:13" ht="15" customHeight="1" x14ac:dyDescent="0.15">
      <c r="A125" s="20">
        <v>5</v>
      </c>
      <c r="B125" s="19"/>
      <c r="C125" s="19"/>
      <c r="D125" s="17"/>
      <c r="E125" s="18" t="str">
        <f t="shared" si="8"/>
        <v/>
      </c>
      <c r="F125" s="17"/>
      <c r="G125" s="18" t="str">
        <f t="shared" si="9"/>
        <v/>
      </c>
      <c r="H125" s="17"/>
      <c r="I125" s="18" t="str">
        <f t="shared" si="10"/>
        <v/>
      </c>
      <c r="J125" s="17"/>
      <c r="K125" s="18" t="str">
        <f t="shared" si="11"/>
        <v/>
      </c>
      <c r="L125" s="19">
        <f t="shared" ref="L125" si="12">SUM(E125,G125,I125,K125)</f>
        <v>0</v>
      </c>
    </row>
    <row r="127" spans="1:13" ht="15" customHeight="1" x14ac:dyDescent="0.15">
      <c r="J127" s="8" t="s">
        <v>20</v>
      </c>
    </row>
    <row r="128" spans="1:13" ht="15" customHeight="1" x14ac:dyDescent="0.15">
      <c r="J128" s="25">
        <v>1</v>
      </c>
      <c r="K128" s="24">
        <v>20</v>
      </c>
    </row>
    <row r="129" spans="10:11" ht="15" customHeight="1" x14ac:dyDescent="0.15">
      <c r="J129" s="25">
        <v>2</v>
      </c>
      <c r="K129" s="24">
        <v>15</v>
      </c>
    </row>
    <row r="130" spans="10:11" ht="15" customHeight="1" x14ac:dyDescent="0.15">
      <c r="J130" s="25">
        <v>3</v>
      </c>
      <c r="K130" s="24">
        <v>12</v>
      </c>
    </row>
    <row r="131" spans="10:11" ht="15" customHeight="1" x14ac:dyDescent="0.15">
      <c r="J131" s="25">
        <v>4</v>
      </c>
      <c r="K131" s="24">
        <v>10</v>
      </c>
    </row>
    <row r="132" spans="10:11" ht="15" customHeight="1" x14ac:dyDescent="0.15">
      <c r="J132" s="25">
        <v>5</v>
      </c>
      <c r="K132" s="24">
        <v>8</v>
      </c>
    </row>
    <row r="133" spans="10:11" ht="15" customHeight="1" x14ac:dyDescent="0.15">
      <c r="J133" s="25">
        <v>6</v>
      </c>
      <c r="K133" s="24">
        <v>6</v>
      </c>
    </row>
    <row r="134" spans="10:11" ht="15" customHeight="1" x14ac:dyDescent="0.15">
      <c r="J134" s="25">
        <v>7</v>
      </c>
      <c r="K134" s="24">
        <v>4</v>
      </c>
    </row>
    <row r="135" spans="10:11" ht="15" customHeight="1" x14ac:dyDescent="0.15">
      <c r="J135" s="25">
        <v>8</v>
      </c>
      <c r="K135" s="24">
        <v>3</v>
      </c>
    </row>
    <row r="136" spans="10:11" ht="15" customHeight="1" x14ac:dyDescent="0.15">
      <c r="J136" s="25">
        <v>9</v>
      </c>
      <c r="K136" s="24">
        <v>2</v>
      </c>
    </row>
    <row r="137" spans="10:11" ht="15" customHeight="1" x14ac:dyDescent="0.15">
      <c r="J137" s="25">
        <v>10</v>
      </c>
      <c r="K137" s="24">
        <v>1</v>
      </c>
    </row>
  </sheetData>
  <sortState xmlns:xlrd2="http://schemas.microsoft.com/office/spreadsheetml/2017/richdata2" ref="B58:L105">
    <sortCondition descending="1" ref="L58:L105"/>
  </sortState>
  <mergeCells count="72">
    <mergeCell ref="A3:L3"/>
    <mergeCell ref="A4:A6"/>
    <mergeCell ref="B4:B6"/>
    <mergeCell ref="C4:C6"/>
    <mergeCell ref="D4:E4"/>
    <mergeCell ref="F4:G4"/>
    <mergeCell ref="J4:K4"/>
    <mergeCell ref="D5:E5"/>
    <mergeCell ref="F5:G5"/>
    <mergeCell ref="J5:K5"/>
    <mergeCell ref="H4:I4"/>
    <mergeCell ref="H5:I5"/>
    <mergeCell ref="A13:L13"/>
    <mergeCell ref="A14:A16"/>
    <mergeCell ref="B14:B16"/>
    <mergeCell ref="C14:C16"/>
    <mergeCell ref="D14:E14"/>
    <mergeCell ref="F14:G14"/>
    <mergeCell ref="J14:K14"/>
    <mergeCell ref="D15:E15"/>
    <mergeCell ref="F15:G15"/>
    <mergeCell ref="J15:K15"/>
    <mergeCell ref="H14:I14"/>
    <mergeCell ref="H15:I15"/>
    <mergeCell ref="A29:L29"/>
    <mergeCell ref="A30:A32"/>
    <mergeCell ref="B30:B32"/>
    <mergeCell ref="C30:C32"/>
    <mergeCell ref="D30:E30"/>
    <mergeCell ref="F30:G30"/>
    <mergeCell ref="J30:K30"/>
    <mergeCell ref="D31:E31"/>
    <mergeCell ref="F31:G31"/>
    <mergeCell ref="J31:K31"/>
    <mergeCell ref="H30:I30"/>
    <mergeCell ref="H31:I31"/>
    <mergeCell ref="A54:L54"/>
    <mergeCell ref="A55:A57"/>
    <mergeCell ref="B55:B57"/>
    <mergeCell ref="C55:C57"/>
    <mergeCell ref="D55:E55"/>
    <mergeCell ref="F55:G55"/>
    <mergeCell ref="J55:K55"/>
    <mergeCell ref="D56:E56"/>
    <mergeCell ref="F56:G56"/>
    <mergeCell ref="J56:K56"/>
    <mergeCell ref="H55:I55"/>
    <mergeCell ref="H56:I56"/>
    <mergeCell ref="A117:L117"/>
    <mergeCell ref="A118:A120"/>
    <mergeCell ref="B118:B120"/>
    <mergeCell ref="C118:C120"/>
    <mergeCell ref="D118:E118"/>
    <mergeCell ref="F118:G118"/>
    <mergeCell ref="J118:K118"/>
    <mergeCell ref="D119:E119"/>
    <mergeCell ref="F119:G119"/>
    <mergeCell ref="J119:K119"/>
    <mergeCell ref="H118:I118"/>
    <mergeCell ref="H119:I119"/>
    <mergeCell ref="A107:L107"/>
    <mergeCell ref="A108:A110"/>
    <mergeCell ref="B108:B110"/>
    <mergeCell ref="C108:C110"/>
    <mergeCell ref="D108:E108"/>
    <mergeCell ref="F108:G108"/>
    <mergeCell ref="H108:I108"/>
    <mergeCell ref="J108:K108"/>
    <mergeCell ref="D109:E109"/>
    <mergeCell ref="F109:G109"/>
    <mergeCell ref="H109:I109"/>
    <mergeCell ref="J109:K109"/>
  </mergeCells>
  <phoneticPr fontId="1"/>
  <conditionalFormatting sqref="B58:B88 O57:O83">
    <cfRule type="duplicateValues" dxfId="2" priority="3"/>
  </conditionalFormatting>
  <conditionalFormatting sqref="B58:B105 N58:N85">
    <cfRule type="duplicateValues" dxfId="1" priority="1"/>
  </conditionalFormatting>
  <conditionalFormatting sqref="N57:N83 B58:B98">
    <cfRule type="duplicateValues" dxfId="0" priority="2"/>
  </conditionalFormatting>
  <printOptions horizontalCentered="1"/>
  <pageMargins left="0.11811023622047245" right="0.11811023622047245" top="0.31496062992125984" bottom="0" header="0.31496062992125984" footer="0.31496062992125984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61"/>
  <sheetViews>
    <sheetView view="pageBreakPreview" zoomScale="160" zoomScaleNormal="115" zoomScaleSheetLayoutView="160" workbookViewId="0">
      <selection activeCell="M5" sqref="M5"/>
    </sheetView>
  </sheetViews>
  <sheetFormatPr defaultColWidth="9" defaultRowHeight="15" x14ac:dyDescent="0.15"/>
  <cols>
    <col min="1" max="1" width="7.375" style="8" customWidth="1"/>
    <col min="2" max="2" width="17.375" style="8" customWidth="1"/>
    <col min="3" max="3" width="6.125" style="8" customWidth="1"/>
    <col min="4" max="4" width="5.625" style="8" customWidth="1"/>
    <col min="5" max="5" width="7.375" style="8" customWidth="1"/>
    <col min="6" max="6" width="5.625" style="8" customWidth="1"/>
    <col min="7" max="7" width="7.375" style="8" customWidth="1"/>
    <col min="8" max="8" width="5.625" style="8" customWidth="1"/>
    <col min="9" max="9" width="7.375" style="8" customWidth="1"/>
    <col min="10" max="10" width="5.625" style="8" customWidth="1"/>
    <col min="11" max="11" width="7.375" style="8" customWidth="1"/>
    <col min="12" max="12" width="10" style="8" customWidth="1"/>
    <col min="13" max="13" width="12.375" style="8" customWidth="1"/>
    <col min="14" max="16384" width="9" style="8"/>
  </cols>
  <sheetData>
    <row r="1" spans="1:13" ht="21.75" customHeight="1" x14ac:dyDescent="0.15">
      <c r="A1" s="9" t="s">
        <v>55</v>
      </c>
    </row>
    <row r="3" spans="1:13" ht="15" customHeight="1" x14ac:dyDescent="0.15">
      <c r="A3" s="50" t="s">
        <v>19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2"/>
    </row>
    <row r="4" spans="1:13" ht="15" customHeight="1" x14ac:dyDescent="0.15">
      <c r="A4" s="43" t="s">
        <v>5</v>
      </c>
      <c r="B4" s="45" t="s">
        <v>0</v>
      </c>
      <c r="C4" s="43" t="s">
        <v>3</v>
      </c>
      <c r="D4" s="45" t="s">
        <v>37</v>
      </c>
      <c r="E4" s="45"/>
      <c r="F4" s="45" t="s">
        <v>59</v>
      </c>
      <c r="G4" s="45"/>
      <c r="H4" s="46" t="s">
        <v>63</v>
      </c>
      <c r="I4" s="47"/>
      <c r="J4" s="45"/>
      <c r="K4" s="45"/>
      <c r="L4" s="10" t="s">
        <v>21</v>
      </c>
      <c r="M4" s="26" t="s">
        <v>29</v>
      </c>
    </row>
    <row r="5" spans="1:13" ht="15" customHeight="1" x14ac:dyDescent="0.15">
      <c r="A5" s="43"/>
      <c r="B5" s="45"/>
      <c r="C5" s="45"/>
      <c r="D5" s="49">
        <v>0</v>
      </c>
      <c r="E5" s="49"/>
      <c r="F5" s="49">
        <v>1</v>
      </c>
      <c r="G5" s="49"/>
      <c r="H5" s="49">
        <v>2</v>
      </c>
      <c r="I5" s="49"/>
      <c r="J5" s="48"/>
      <c r="K5" s="48"/>
      <c r="L5" s="23">
        <f>ROUNDDOWN(AVERAGEIF(D5:K5,"&lt;&gt;0"),0)</f>
        <v>1</v>
      </c>
      <c r="M5" s="27"/>
    </row>
    <row r="6" spans="1:13" x14ac:dyDescent="0.15">
      <c r="A6" s="43"/>
      <c r="B6" s="45"/>
      <c r="C6" s="45"/>
      <c r="D6" s="11" t="s">
        <v>1</v>
      </c>
      <c r="E6" s="12" t="s">
        <v>2</v>
      </c>
      <c r="F6" s="11" t="s">
        <v>1</v>
      </c>
      <c r="G6" s="12" t="s">
        <v>2</v>
      </c>
      <c r="H6" s="11" t="s">
        <v>1</v>
      </c>
      <c r="I6" s="12" t="s">
        <v>2</v>
      </c>
      <c r="J6" s="11" t="s">
        <v>1</v>
      </c>
      <c r="K6" s="12" t="s">
        <v>2</v>
      </c>
      <c r="L6" s="10" t="s">
        <v>22</v>
      </c>
    </row>
    <row r="7" spans="1:13" x14ac:dyDescent="0.15">
      <c r="A7" s="20">
        <v>1</v>
      </c>
      <c r="B7" s="19"/>
      <c r="C7" s="19"/>
      <c r="D7" s="17"/>
      <c r="E7" s="18"/>
      <c r="F7" s="17"/>
      <c r="G7" s="18"/>
      <c r="H7" s="17"/>
      <c r="I7" s="18"/>
      <c r="J7" s="17"/>
      <c r="K7" s="18"/>
      <c r="L7" s="19">
        <f t="shared" ref="L7" si="0">SUM(E7,G7,I7,K7)</f>
        <v>0</v>
      </c>
    </row>
    <row r="8" spans="1:13" x14ac:dyDescent="0.15">
      <c r="A8" s="20">
        <v>2</v>
      </c>
      <c r="B8" s="19"/>
      <c r="C8" s="19"/>
      <c r="D8" s="17"/>
      <c r="E8" s="18"/>
      <c r="F8" s="17"/>
      <c r="G8" s="18"/>
      <c r="H8" s="17"/>
      <c r="I8" s="18"/>
      <c r="J8" s="17"/>
      <c r="K8" s="18"/>
      <c r="L8" s="19">
        <f t="shared" ref="L8" si="1">SUM(E8,G8,I8,K8)</f>
        <v>0</v>
      </c>
    </row>
    <row r="10" spans="1:13" x14ac:dyDescent="0.15">
      <c r="A10" s="50" t="s">
        <v>25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2"/>
    </row>
    <row r="11" spans="1:13" ht="15" customHeight="1" x14ac:dyDescent="0.15">
      <c r="A11" s="43" t="s">
        <v>5</v>
      </c>
      <c r="B11" s="45" t="s">
        <v>0</v>
      </c>
      <c r="C11" s="43" t="s">
        <v>3</v>
      </c>
      <c r="D11" s="45" t="s">
        <v>66</v>
      </c>
      <c r="E11" s="45"/>
      <c r="F11" s="45" t="s">
        <v>58</v>
      </c>
      <c r="G11" s="45"/>
      <c r="H11" s="46" t="s">
        <v>62</v>
      </c>
      <c r="I11" s="47"/>
      <c r="J11" s="45"/>
      <c r="K11" s="45"/>
      <c r="L11" s="10" t="s">
        <v>21</v>
      </c>
    </row>
    <row r="12" spans="1:13" ht="15" customHeight="1" x14ac:dyDescent="0.15">
      <c r="A12" s="43"/>
      <c r="B12" s="45"/>
      <c r="C12" s="45"/>
      <c r="D12" s="49"/>
      <c r="E12" s="49"/>
      <c r="F12" s="49"/>
      <c r="G12" s="49"/>
      <c r="H12" s="49"/>
      <c r="I12" s="49"/>
      <c r="J12" s="48"/>
      <c r="K12" s="48"/>
      <c r="L12" s="23" t="e">
        <f>ROUNDDOWN(AVERAGEIF(D12:K12,"&lt;&gt;0"),0)</f>
        <v>#DIV/0!</v>
      </c>
    </row>
    <row r="13" spans="1:13" x14ac:dyDescent="0.15">
      <c r="A13" s="43"/>
      <c r="B13" s="45"/>
      <c r="C13" s="45"/>
      <c r="D13" s="11" t="s">
        <v>1</v>
      </c>
      <c r="E13" s="12" t="s">
        <v>2</v>
      </c>
      <c r="F13" s="11" t="s">
        <v>1</v>
      </c>
      <c r="G13" s="12" t="s">
        <v>2</v>
      </c>
      <c r="H13" s="11" t="s">
        <v>1</v>
      </c>
      <c r="I13" s="12" t="s">
        <v>2</v>
      </c>
      <c r="J13" s="11" t="s">
        <v>1</v>
      </c>
      <c r="K13" s="12" t="s">
        <v>2</v>
      </c>
      <c r="L13" s="10" t="s">
        <v>22</v>
      </c>
    </row>
    <row r="14" spans="1:13" x14ac:dyDescent="0.15">
      <c r="A14" s="20">
        <v>1</v>
      </c>
      <c r="B14" s="37" t="s">
        <v>94</v>
      </c>
      <c r="C14" s="33">
        <v>102</v>
      </c>
      <c r="D14" s="17">
        <v>1</v>
      </c>
      <c r="E14" s="18">
        <v>20</v>
      </c>
      <c r="F14" s="17"/>
      <c r="G14" s="18"/>
      <c r="H14" s="17"/>
      <c r="I14" s="18"/>
      <c r="J14" s="17"/>
      <c r="K14" s="18"/>
      <c r="L14" s="19">
        <f t="shared" ref="L14:L28" si="2">SUM(E14,G14,I14,K14)</f>
        <v>20</v>
      </c>
    </row>
    <row r="15" spans="1:13" x14ac:dyDescent="0.15">
      <c r="A15" s="20">
        <v>2</v>
      </c>
      <c r="B15" s="38" t="s">
        <v>95</v>
      </c>
      <c r="C15" s="33">
        <v>114</v>
      </c>
      <c r="D15" s="17">
        <v>2</v>
      </c>
      <c r="E15" s="18">
        <v>15</v>
      </c>
      <c r="F15" s="17"/>
      <c r="G15" s="18"/>
      <c r="H15" s="17"/>
      <c r="I15" s="18"/>
      <c r="J15" s="17"/>
      <c r="K15" s="18"/>
      <c r="L15" s="19">
        <f>SUM(E15,G15,I15,K15)</f>
        <v>15</v>
      </c>
    </row>
    <row r="16" spans="1:13" x14ac:dyDescent="0.15">
      <c r="A16" s="20">
        <v>3</v>
      </c>
      <c r="B16" s="37" t="s">
        <v>96</v>
      </c>
      <c r="C16" s="33">
        <v>104</v>
      </c>
      <c r="D16" s="17">
        <v>3</v>
      </c>
      <c r="E16" s="18">
        <v>12</v>
      </c>
      <c r="F16" s="13"/>
      <c r="G16" s="18"/>
      <c r="H16" s="17"/>
      <c r="I16" s="18"/>
      <c r="J16" s="13"/>
      <c r="K16" s="18"/>
      <c r="L16" s="19">
        <f t="shared" ref="L16" si="3">SUM(E16,G16,I16,K16)</f>
        <v>12</v>
      </c>
    </row>
    <row r="17" spans="1:12" x14ac:dyDescent="0.15">
      <c r="A17" s="20">
        <v>4</v>
      </c>
      <c r="B17" s="37" t="s">
        <v>97</v>
      </c>
      <c r="C17" s="33">
        <v>107</v>
      </c>
      <c r="D17" s="17">
        <v>4</v>
      </c>
      <c r="E17" s="18">
        <v>10</v>
      </c>
      <c r="F17" s="13"/>
      <c r="G17" s="18"/>
      <c r="H17" s="17"/>
      <c r="I17" s="18"/>
      <c r="J17" s="13"/>
      <c r="K17" s="18"/>
      <c r="L17" s="19">
        <f>SUM(E17,G17,I17,K17)</f>
        <v>10</v>
      </c>
    </row>
    <row r="18" spans="1:12" x14ac:dyDescent="0.15">
      <c r="A18" s="20">
        <v>5</v>
      </c>
      <c r="B18" s="37" t="s">
        <v>98</v>
      </c>
      <c r="C18" s="33">
        <v>103</v>
      </c>
      <c r="D18" s="17">
        <v>5</v>
      </c>
      <c r="E18" s="18">
        <v>8</v>
      </c>
      <c r="F18" s="13"/>
      <c r="G18" s="18"/>
      <c r="H18" s="17"/>
      <c r="I18" s="18"/>
      <c r="J18" s="13"/>
      <c r="K18" s="18"/>
      <c r="L18" s="19">
        <f t="shared" ref="L18:L25" si="4">SUM(E18,G18,I18,K18)</f>
        <v>8</v>
      </c>
    </row>
    <row r="19" spans="1:12" ht="15" customHeight="1" x14ac:dyDescent="0.15">
      <c r="A19" s="20">
        <v>6</v>
      </c>
      <c r="B19" s="37" t="s">
        <v>99</v>
      </c>
      <c r="C19" s="33">
        <v>112</v>
      </c>
      <c r="D19" s="17">
        <v>6</v>
      </c>
      <c r="E19" s="18">
        <v>6</v>
      </c>
      <c r="F19" s="17"/>
      <c r="G19" s="18"/>
      <c r="H19" s="17"/>
      <c r="I19" s="18"/>
      <c r="J19" s="17"/>
      <c r="K19" s="18"/>
      <c r="L19" s="19">
        <f>SUM(E19,G19,I19,K19)</f>
        <v>6</v>
      </c>
    </row>
    <row r="20" spans="1:12" x14ac:dyDescent="0.15">
      <c r="A20" s="20">
        <v>7</v>
      </c>
      <c r="B20" s="7" t="s">
        <v>100</v>
      </c>
      <c r="C20" s="7">
        <v>113</v>
      </c>
      <c r="D20" s="13">
        <v>7</v>
      </c>
      <c r="E20" s="18">
        <v>4</v>
      </c>
      <c r="F20" s="13"/>
      <c r="G20" s="18"/>
      <c r="H20" s="13"/>
      <c r="I20" s="18"/>
      <c r="J20" s="13"/>
      <c r="K20" s="18"/>
      <c r="L20" s="19">
        <f>SUM(E20,G20,I20,K20)</f>
        <v>4</v>
      </c>
    </row>
    <row r="21" spans="1:12" x14ac:dyDescent="0.15">
      <c r="A21" s="20">
        <v>8</v>
      </c>
      <c r="B21" s="7" t="s">
        <v>101</v>
      </c>
      <c r="C21" s="7">
        <v>108</v>
      </c>
      <c r="D21" s="13">
        <v>8</v>
      </c>
      <c r="E21" s="18">
        <v>3</v>
      </c>
      <c r="F21" s="13"/>
      <c r="G21" s="18"/>
      <c r="H21" s="13"/>
      <c r="I21" s="18"/>
      <c r="J21" s="13"/>
      <c r="K21" s="18"/>
      <c r="L21" s="19">
        <f>SUM(E21,G21,I21,K21)</f>
        <v>3</v>
      </c>
    </row>
    <row r="22" spans="1:12" x14ac:dyDescent="0.15">
      <c r="A22" s="20">
        <v>9</v>
      </c>
      <c r="B22" s="7" t="s">
        <v>102</v>
      </c>
      <c r="C22" s="7">
        <v>105</v>
      </c>
      <c r="D22" s="13">
        <v>9</v>
      </c>
      <c r="E22" s="18">
        <v>2</v>
      </c>
      <c r="F22" s="13"/>
      <c r="G22" s="18"/>
      <c r="H22" s="13"/>
      <c r="I22" s="18"/>
      <c r="J22" s="13"/>
      <c r="K22" s="18"/>
      <c r="L22" s="19">
        <f t="shared" si="4"/>
        <v>2</v>
      </c>
    </row>
    <row r="23" spans="1:12" x14ac:dyDescent="0.15">
      <c r="A23" s="20">
        <v>10</v>
      </c>
      <c r="B23" s="37" t="s">
        <v>103</v>
      </c>
      <c r="C23" s="33">
        <v>110</v>
      </c>
      <c r="D23" s="17">
        <v>10</v>
      </c>
      <c r="E23" s="18">
        <v>1</v>
      </c>
      <c r="F23" s="17"/>
      <c r="G23" s="18"/>
      <c r="H23" s="17"/>
      <c r="I23" s="18"/>
      <c r="J23" s="17"/>
      <c r="K23" s="18"/>
      <c r="L23" s="19">
        <f>SUM(E23,G23,I23,K23)</f>
        <v>1</v>
      </c>
    </row>
    <row r="24" spans="1:12" x14ac:dyDescent="0.15">
      <c r="A24" s="20">
        <v>11</v>
      </c>
      <c r="B24" s="37" t="s">
        <v>104</v>
      </c>
      <c r="C24" s="33">
        <v>101</v>
      </c>
      <c r="D24" s="17">
        <v>11</v>
      </c>
      <c r="E24" s="18"/>
      <c r="F24" s="13"/>
      <c r="G24" s="18"/>
      <c r="H24" s="13"/>
      <c r="I24" s="18"/>
      <c r="J24" s="13"/>
      <c r="K24" s="18"/>
      <c r="L24" s="19">
        <f t="shared" si="4"/>
        <v>0</v>
      </c>
    </row>
    <row r="25" spans="1:12" x14ac:dyDescent="0.15">
      <c r="A25" s="20">
        <v>12</v>
      </c>
      <c r="B25" s="37" t="s">
        <v>105</v>
      </c>
      <c r="C25" s="33">
        <v>106</v>
      </c>
      <c r="D25" s="17">
        <v>12</v>
      </c>
      <c r="E25" s="18"/>
      <c r="F25" s="13"/>
      <c r="G25" s="18"/>
      <c r="H25" s="13"/>
      <c r="I25" s="18"/>
      <c r="J25" s="13"/>
      <c r="K25" s="18"/>
      <c r="L25" s="19">
        <f t="shared" si="4"/>
        <v>0</v>
      </c>
    </row>
    <row r="26" spans="1:12" x14ac:dyDescent="0.15">
      <c r="A26" s="20">
        <v>13</v>
      </c>
      <c r="B26" s="19" t="s">
        <v>106</v>
      </c>
      <c r="C26" s="19">
        <v>111</v>
      </c>
      <c r="D26" s="17">
        <v>13</v>
      </c>
      <c r="E26" s="18"/>
      <c r="F26" s="17"/>
      <c r="G26" s="18"/>
      <c r="H26" s="17"/>
      <c r="I26" s="18"/>
      <c r="J26" s="13"/>
      <c r="K26" s="18"/>
      <c r="L26" s="19">
        <f>SUM(E26,G26,I26,K26)</f>
        <v>0</v>
      </c>
    </row>
    <row r="27" spans="1:12" x14ac:dyDescent="0.15">
      <c r="A27" s="20">
        <v>14</v>
      </c>
      <c r="B27" s="37" t="s">
        <v>107</v>
      </c>
      <c r="C27" s="33">
        <v>109</v>
      </c>
      <c r="D27" s="17">
        <v>14</v>
      </c>
      <c r="E27" s="18"/>
      <c r="F27" s="17"/>
      <c r="G27" s="18"/>
      <c r="H27" s="17"/>
      <c r="I27" s="18"/>
      <c r="J27" s="17"/>
      <c r="K27" s="18"/>
      <c r="L27" s="19">
        <f t="shared" si="2"/>
        <v>0</v>
      </c>
    </row>
    <row r="28" spans="1:12" x14ac:dyDescent="0.15">
      <c r="A28" s="20">
        <v>15</v>
      </c>
      <c r="B28" s="7"/>
      <c r="C28" s="7"/>
      <c r="D28" s="17"/>
      <c r="E28" s="18" t="str">
        <f t="shared" ref="E28" si="5">IFERROR(VLOOKUP(D28,$J$52:$K$61,2,FALSE),"")</f>
        <v/>
      </c>
      <c r="F28" s="13"/>
      <c r="G28" s="18" t="str">
        <f t="shared" ref="G28" si="6">IFERROR(VLOOKUP(F28,$J$52:$K$61,2,FALSE),"")</f>
        <v/>
      </c>
      <c r="H28" s="13"/>
      <c r="I28" s="18" t="str">
        <f t="shared" ref="I28" si="7">IFERROR(VLOOKUP(H28,$J$52:$K$61,2,FALSE),"")</f>
        <v/>
      </c>
      <c r="J28" s="13"/>
      <c r="K28" s="18" t="str">
        <f t="shared" ref="K28" si="8">IFERROR(VLOOKUP(J28,$J$52:$K$61,2,FALSE),"")</f>
        <v/>
      </c>
      <c r="L28" s="19">
        <f t="shared" si="2"/>
        <v>0</v>
      </c>
    </row>
    <row r="29" spans="1:12" x14ac:dyDescent="0.15">
      <c r="A29" s="20">
        <v>16</v>
      </c>
      <c r="B29" s="7"/>
      <c r="C29" s="7"/>
      <c r="D29" s="13"/>
      <c r="E29" s="18" t="str">
        <f t="shared" ref="E29:E34" si="9">IFERROR(VLOOKUP(D29,$J$52:$K$61,2,FALSE),"")</f>
        <v/>
      </c>
      <c r="F29" s="13"/>
      <c r="G29" s="18" t="str">
        <f t="shared" ref="G29:G34" si="10">IFERROR(VLOOKUP(F29,$J$52:$K$61,2,FALSE),"")</f>
        <v/>
      </c>
      <c r="H29" s="13"/>
      <c r="I29" s="18" t="str">
        <f t="shared" ref="I29:I34" si="11">IFERROR(VLOOKUP(H29,$J$52:$K$61,2,FALSE),"")</f>
        <v/>
      </c>
      <c r="J29" s="13"/>
      <c r="K29" s="18" t="str">
        <f t="shared" ref="K29:K34" si="12">IFERROR(VLOOKUP(J29,$J$52:$K$61,2,FALSE),"")</f>
        <v/>
      </c>
      <c r="L29" s="19">
        <f t="shared" ref="L29:L34" si="13">SUM(E29,G29,I29,K29)</f>
        <v>0</v>
      </c>
    </row>
    <row r="30" spans="1:12" x14ac:dyDescent="0.15">
      <c r="A30" s="20">
        <v>17</v>
      </c>
      <c r="B30" s="7"/>
      <c r="C30" s="7"/>
      <c r="D30" s="13"/>
      <c r="E30" s="18" t="str">
        <f t="shared" si="9"/>
        <v/>
      </c>
      <c r="F30" s="13"/>
      <c r="G30" s="18" t="str">
        <f t="shared" si="10"/>
        <v/>
      </c>
      <c r="H30" s="13"/>
      <c r="I30" s="18" t="str">
        <f t="shared" si="11"/>
        <v/>
      </c>
      <c r="J30" s="13"/>
      <c r="K30" s="18" t="str">
        <f t="shared" si="12"/>
        <v/>
      </c>
      <c r="L30" s="19">
        <f t="shared" si="13"/>
        <v>0</v>
      </c>
    </row>
    <row r="31" spans="1:12" x14ac:dyDescent="0.15">
      <c r="A31" s="20">
        <v>18</v>
      </c>
      <c r="B31" s="7"/>
      <c r="C31" s="7"/>
      <c r="D31" s="13"/>
      <c r="E31" s="18" t="str">
        <f t="shared" si="9"/>
        <v/>
      </c>
      <c r="F31" s="13"/>
      <c r="G31" s="18" t="str">
        <f t="shared" si="10"/>
        <v/>
      </c>
      <c r="H31" s="13"/>
      <c r="I31" s="18" t="str">
        <f t="shared" si="11"/>
        <v/>
      </c>
      <c r="J31" s="13"/>
      <c r="K31" s="18" t="str">
        <f t="shared" si="12"/>
        <v/>
      </c>
      <c r="L31" s="19">
        <f t="shared" si="13"/>
        <v>0</v>
      </c>
    </row>
    <row r="32" spans="1:12" x14ac:dyDescent="0.15">
      <c r="A32" s="20">
        <v>19</v>
      </c>
      <c r="B32" s="7"/>
      <c r="C32" s="7"/>
      <c r="D32" s="13"/>
      <c r="E32" s="18" t="str">
        <f t="shared" si="9"/>
        <v/>
      </c>
      <c r="F32" s="13"/>
      <c r="G32" s="18" t="str">
        <f t="shared" si="10"/>
        <v/>
      </c>
      <c r="H32" s="13"/>
      <c r="I32" s="18" t="str">
        <f t="shared" si="11"/>
        <v/>
      </c>
      <c r="J32" s="13"/>
      <c r="K32" s="18" t="str">
        <f t="shared" si="12"/>
        <v/>
      </c>
      <c r="L32" s="19">
        <f t="shared" si="13"/>
        <v>0</v>
      </c>
    </row>
    <row r="33" spans="1:12" x14ac:dyDescent="0.15">
      <c r="A33" s="20">
        <v>20</v>
      </c>
      <c r="B33" s="7"/>
      <c r="C33" s="7"/>
      <c r="D33" s="13"/>
      <c r="E33" s="18" t="str">
        <f t="shared" si="9"/>
        <v/>
      </c>
      <c r="F33" s="13"/>
      <c r="G33" s="18" t="str">
        <f t="shared" si="10"/>
        <v/>
      </c>
      <c r="H33" s="13"/>
      <c r="I33" s="18" t="str">
        <f t="shared" si="11"/>
        <v/>
      </c>
      <c r="J33" s="13"/>
      <c r="K33" s="18" t="str">
        <f t="shared" si="12"/>
        <v/>
      </c>
      <c r="L33" s="19">
        <f t="shared" si="13"/>
        <v>0</v>
      </c>
    </row>
    <row r="34" spans="1:12" x14ac:dyDescent="0.15">
      <c r="A34" s="20">
        <v>21</v>
      </c>
      <c r="B34" s="7"/>
      <c r="C34" s="7"/>
      <c r="D34" s="13"/>
      <c r="E34" s="18" t="str">
        <f t="shared" si="9"/>
        <v/>
      </c>
      <c r="F34" s="13"/>
      <c r="G34" s="18" t="str">
        <f t="shared" si="10"/>
        <v/>
      </c>
      <c r="H34" s="13"/>
      <c r="I34" s="18" t="str">
        <f t="shared" si="11"/>
        <v/>
      </c>
      <c r="J34" s="13"/>
      <c r="K34" s="18" t="str">
        <f t="shared" si="12"/>
        <v/>
      </c>
      <c r="L34" s="19">
        <f t="shared" si="13"/>
        <v>0</v>
      </c>
    </row>
    <row r="36" spans="1:12" x14ac:dyDescent="0.15">
      <c r="A36" s="50" t="s">
        <v>42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2"/>
    </row>
    <row r="37" spans="1:12" ht="15" customHeight="1" x14ac:dyDescent="0.15">
      <c r="A37" s="43" t="s">
        <v>5</v>
      </c>
      <c r="B37" s="45" t="s">
        <v>0</v>
      </c>
      <c r="C37" s="43" t="s">
        <v>3</v>
      </c>
      <c r="D37" s="45" t="s">
        <v>66</v>
      </c>
      <c r="E37" s="45"/>
      <c r="F37" s="45" t="s">
        <v>58</v>
      </c>
      <c r="G37" s="45"/>
      <c r="H37" s="46" t="s">
        <v>62</v>
      </c>
      <c r="I37" s="47"/>
      <c r="J37" s="45"/>
      <c r="K37" s="45"/>
      <c r="L37" s="10" t="s">
        <v>21</v>
      </c>
    </row>
    <row r="38" spans="1:12" ht="15" customHeight="1" x14ac:dyDescent="0.15">
      <c r="A38" s="43"/>
      <c r="B38" s="45"/>
      <c r="C38" s="45"/>
      <c r="D38" s="49"/>
      <c r="E38" s="49"/>
      <c r="F38" s="49"/>
      <c r="G38" s="49"/>
      <c r="H38" s="49"/>
      <c r="I38" s="49"/>
      <c r="J38" s="48"/>
      <c r="K38" s="48"/>
      <c r="L38" s="23" t="e">
        <f>ROUNDDOWN(AVERAGE(D38:K38),0)</f>
        <v>#DIV/0!</v>
      </c>
    </row>
    <row r="39" spans="1:12" x14ac:dyDescent="0.15">
      <c r="A39" s="43"/>
      <c r="B39" s="45"/>
      <c r="C39" s="45"/>
      <c r="D39" s="11" t="s">
        <v>1</v>
      </c>
      <c r="E39" s="12" t="s">
        <v>2</v>
      </c>
      <c r="F39" s="11" t="s">
        <v>1</v>
      </c>
      <c r="G39" s="12" t="s">
        <v>2</v>
      </c>
      <c r="H39" s="11" t="s">
        <v>1</v>
      </c>
      <c r="I39" s="12" t="s">
        <v>2</v>
      </c>
      <c r="J39" s="11" t="s">
        <v>1</v>
      </c>
      <c r="K39" s="12" t="s">
        <v>2</v>
      </c>
      <c r="L39" s="10" t="s">
        <v>22</v>
      </c>
    </row>
    <row r="40" spans="1:12" ht="15" customHeight="1" x14ac:dyDescent="0.15">
      <c r="A40" s="20">
        <v>1</v>
      </c>
      <c r="B40" s="34"/>
      <c r="C40" s="19"/>
      <c r="D40" s="17"/>
      <c r="E40" s="18" t="str">
        <f>IFERROR(VLOOKUP(D40,$J$52:$K$61,2,FALSE),"")</f>
        <v/>
      </c>
      <c r="F40" s="17"/>
      <c r="G40" s="18" t="str">
        <f>IFERROR(VLOOKUP(F40,$J$52:$K$61,2,FALSE),"")</f>
        <v/>
      </c>
      <c r="H40" s="17"/>
      <c r="I40" s="18" t="str">
        <f>IFERROR(VLOOKUP(H40,$J$52:$K$61,2,FALSE),"")</f>
        <v/>
      </c>
      <c r="J40" s="17"/>
      <c r="K40" s="18" t="str">
        <f>IFERROR(VLOOKUP(J40,$J$52:$K$61,2,FALSE),"")</f>
        <v/>
      </c>
      <c r="L40" s="19">
        <f>SUM(E40,G40,I40,K40)</f>
        <v>0</v>
      </c>
    </row>
    <row r="41" spans="1:12" x14ac:dyDescent="0.15">
      <c r="A41" s="20">
        <v>2</v>
      </c>
      <c r="B41" s="19"/>
      <c r="C41" s="19"/>
      <c r="D41" s="17"/>
      <c r="E41" s="18" t="str">
        <f t="shared" ref="E41:E49" si="14">IFERROR(VLOOKUP(D41,$J$52:$K$61,2,FALSE),"")</f>
        <v/>
      </c>
      <c r="F41" s="17"/>
      <c r="G41" s="18" t="str">
        <f t="shared" ref="G41:G49" si="15">IFERROR(VLOOKUP(F41,$J$52:$K$61,2,FALSE),"")</f>
        <v/>
      </c>
      <c r="H41" s="17"/>
      <c r="I41" s="18" t="str">
        <f t="shared" ref="I41:I49" si="16">IFERROR(VLOOKUP(H41,$J$52:$K$61,2,FALSE),"")</f>
        <v/>
      </c>
      <c r="J41" s="17"/>
      <c r="K41" s="18" t="str">
        <f t="shared" ref="K41:K49" si="17">IFERROR(VLOOKUP(J41,$J$52:$K$61,2,FALSE),"")</f>
        <v/>
      </c>
      <c r="L41" s="19">
        <f t="shared" ref="L41:L48" si="18">SUM(E41,G41,I41,K41)</f>
        <v>0</v>
      </c>
    </row>
    <row r="42" spans="1:12" x14ac:dyDescent="0.15">
      <c r="A42" s="20">
        <v>3</v>
      </c>
      <c r="B42" s="7"/>
      <c r="C42" s="7"/>
      <c r="D42" s="17"/>
      <c r="E42" s="18" t="str">
        <f t="shared" si="14"/>
        <v/>
      </c>
      <c r="F42" s="13"/>
      <c r="G42" s="18" t="str">
        <f t="shared" si="15"/>
        <v/>
      </c>
      <c r="H42" s="17"/>
      <c r="I42" s="18" t="str">
        <f t="shared" si="16"/>
        <v/>
      </c>
      <c r="J42" s="13"/>
      <c r="K42" s="18" t="str">
        <f t="shared" si="17"/>
        <v/>
      </c>
      <c r="L42" s="19">
        <f t="shared" si="18"/>
        <v>0</v>
      </c>
    </row>
    <row r="43" spans="1:12" x14ac:dyDescent="0.15">
      <c r="A43" s="20">
        <v>4</v>
      </c>
      <c r="B43" s="19"/>
      <c r="C43" s="19"/>
      <c r="D43" s="17"/>
      <c r="E43" s="18" t="str">
        <f t="shared" si="14"/>
        <v/>
      </c>
      <c r="F43" s="17"/>
      <c r="G43" s="18" t="str">
        <f t="shared" si="15"/>
        <v/>
      </c>
      <c r="H43" s="17"/>
      <c r="I43" s="18" t="str">
        <f t="shared" si="16"/>
        <v/>
      </c>
      <c r="J43" s="17"/>
      <c r="K43" s="18" t="str">
        <f t="shared" si="17"/>
        <v/>
      </c>
      <c r="L43" s="19">
        <f t="shared" si="18"/>
        <v>0</v>
      </c>
    </row>
    <row r="44" spans="1:12" x14ac:dyDescent="0.15">
      <c r="A44" s="20">
        <v>5</v>
      </c>
      <c r="B44" s="7"/>
      <c r="C44" s="7"/>
      <c r="D44" s="17"/>
      <c r="E44" s="18" t="str">
        <f t="shared" si="14"/>
        <v/>
      </c>
      <c r="F44" s="13"/>
      <c r="G44" s="18" t="str">
        <f t="shared" si="15"/>
        <v/>
      </c>
      <c r="H44" s="13"/>
      <c r="I44" s="18" t="str">
        <f t="shared" si="16"/>
        <v/>
      </c>
      <c r="J44" s="13"/>
      <c r="K44" s="18" t="str">
        <f t="shared" si="17"/>
        <v/>
      </c>
      <c r="L44" s="19">
        <f t="shared" si="18"/>
        <v>0</v>
      </c>
    </row>
    <row r="45" spans="1:12" x14ac:dyDescent="0.15">
      <c r="A45" s="20">
        <v>6</v>
      </c>
      <c r="B45" s="7"/>
      <c r="C45" s="7"/>
      <c r="D45" s="13"/>
      <c r="E45" s="18" t="str">
        <f t="shared" si="14"/>
        <v/>
      </c>
      <c r="F45" s="13"/>
      <c r="G45" s="18" t="str">
        <f t="shared" si="15"/>
        <v/>
      </c>
      <c r="H45" s="17"/>
      <c r="I45" s="18" t="str">
        <f t="shared" si="16"/>
        <v/>
      </c>
      <c r="J45" s="13"/>
      <c r="K45" s="18" t="str">
        <f t="shared" si="17"/>
        <v/>
      </c>
      <c r="L45" s="19">
        <f t="shared" si="18"/>
        <v>0</v>
      </c>
    </row>
    <row r="46" spans="1:12" x14ac:dyDescent="0.15">
      <c r="A46" s="20">
        <v>7</v>
      </c>
      <c r="B46" s="7"/>
      <c r="C46" s="7"/>
      <c r="D46" s="13"/>
      <c r="E46" s="18" t="str">
        <f t="shared" si="14"/>
        <v/>
      </c>
      <c r="F46" s="13"/>
      <c r="G46" s="18" t="str">
        <f t="shared" si="15"/>
        <v/>
      </c>
      <c r="H46" s="13"/>
      <c r="I46" s="18" t="str">
        <f t="shared" si="16"/>
        <v/>
      </c>
      <c r="J46" s="13"/>
      <c r="K46" s="18" t="str">
        <f t="shared" si="17"/>
        <v/>
      </c>
      <c r="L46" s="19">
        <f t="shared" si="18"/>
        <v>0</v>
      </c>
    </row>
    <row r="47" spans="1:12" x14ac:dyDescent="0.15">
      <c r="A47" s="20">
        <v>8</v>
      </c>
      <c r="B47" s="7"/>
      <c r="C47" s="7"/>
      <c r="D47" s="17"/>
      <c r="E47" s="18" t="str">
        <f t="shared" si="14"/>
        <v/>
      </c>
      <c r="F47" s="13"/>
      <c r="G47" s="18" t="str">
        <f t="shared" si="15"/>
        <v/>
      </c>
      <c r="H47" s="17"/>
      <c r="I47" s="18" t="str">
        <f t="shared" si="16"/>
        <v/>
      </c>
      <c r="J47" s="13"/>
      <c r="K47" s="18" t="str">
        <f t="shared" si="17"/>
        <v/>
      </c>
      <c r="L47" s="19">
        <f t="shared" si="18"/>
        <v>0</v>
      </c>
    </row>
    <row r="48" spans="1:12" x14ac:dyDescent="0.15">
      <c r="A48" s="20">
        <v>9</v>
      </c>
      <c r="B48" s="19"/>
      <c r="C48" s="19"/>
      <c r="D48" s="17"/>
      <c r="E48" s="18" t="str">
        <f t="shared" si="14"/>
        <v/>
      </c>
      <c r="F48" s="17"/>
      <c r="G48" s="18" t="str">
        <f t="shared" si="15"/>
        <v/>
      </c>
      <c r="H48" s="17"/>
      <c r="I48" s="18" t="str">
        <f t="shared" si="16"/>
        <v/>
      </c>
      <c r="J48" s="17"/>
      <c r="K48" s="18" t="str">
        <f t="shared" si="17"/>
        <v/>
      </c>
      <c r="L48" s="19">
        <f t="shared" si="18"/>
        <v>0</v>
      </c>
    </row>
    <row r="49" spans="1:12" x14ac:dyDescent="0.15">
      <c r="A49" s="20">
        <v>10</v>
      </c>
      <c r="B49" s="19"/>
      <c r="C49" s="19"/>
      <c r="D49" s="17"/>
      <c r="E49" s="18" t="str">
        <f t="shared" si="14"/>
        <v/>
      </c>
      <c r="F49" s="17"/>
      <c r="G49" s="18" t="str">
        <f t="shared" si="15"/>
        <v/>
      </c>
      <c r="H49" s="17"/>
      <c r="I49" s="18" t="str">
        <f t="shared" si="16"/>
        <v/>
      </c>
      <c r="J49" s="17"/>
      <c r="K49" s="18" t="str">
        <f t="shared" si="17"/>
        <v/>
      </c>
      <c r="L49" s="19">
        <f t="shared" ref="L49" si="19">SUM(E49,G49,I49,K49)</f>
        <v>0</v>
      </c>
    </row>
    <row r="51" spans="1:12" x14ac:dyDescent="0.15">
      <c r="J51" s="8" t="s">
        <v>20</v>
      </c>
    </row>
    <row r="52" spans="1:12" x14ac:dyDescent="0.15">
      <c r="J52" s="25">
        <v>1</v>
      </c>
      <c r="K52" s="24">
        <v>20</v>
      </c>
    </row>
    <row r="53" spans="1:12" x14ac:dyDescent="0.15">
      <c r="J53" s="25">
        <v>2</v>
      </c>
      <c r="K53" s="24">
        <v>15</v>
      </c>
    </row>
    <row r="54" spans="1:12" x14ac:dyDescent="0.15">
      <c r="J54" s="25">
        <v>3</v>
      </c>
      <c r="K54" s="24">
        <v>12</v>
      </c>
    </row>
    <row r="55" spans="1:12" x14ac:dyDescent="0.15">
      <c r="J55" s="25">
        <v>4</v>
      </c>
      <c r="K55" s="24">
        <v>10</v>
      </c>
    </row>
    <row r="56" spans="1:12" x14ac:dyDescent="0.15">
      <c r="J56" s="25">
        <v>5</v>
      </c>
      <c r="K56" s="24">
        <v>8</v>
      </c>
    </row>
    <row r="57" spans="1:12" x14ac:dyDescent="0.15">
      <c r="J57" s="25">
        <v>6</v>
      </c>
      <c r="K57" s="24">
        <v>6</v>
      </c>
    </row>
    <row r="58" spans="1:12" x14ac:dyDescent="0.15">
      <c r="J58" s="25">
        <v>7</v>
      </c>
      <c r="K58" s="24">
        <v>4</v>
      </c>
    </row>
    <row r="59" spans="1:12" x14ac:dyDescent="0.15">
      <c r="J59" s="25">
        <v>8</v>
      </c>
      <c r="K59" s="24">
        <v>3</v>
      </c>
    </row>
    <row r="60" spans="1:12" x14ac:dyDescent="0.15">
      <c r="J60" s="25">
        <v>9</v>
      </c>
      <c r="K60" s="24">
        <v>2</v>
      </c>
    </row>
    <row r="61" spans="1:12" x14ac:dyDescent="0.15">
      <c r="J61" s="25">
        <v>10</v>
      </c>
      <c r="K61" s="24">
        <v>1</v>
      </c>
    </row>
  </sheetData>
  <mergeCells count="36">
    <mergeCell ref="J4:K4"/>
    <mergeCell ref="H4:I4"/>
    <mergeCell ref="A3:L3"/>
    <mergeCell ref="A4:A6"/>
    <mergeCell ref="B4:B6"/>
    <mergeCell ref="D5:E5"/>
    <mergeCell ref="J5:K5"/>
    <mergeCell ref="F5:G5"/>
    <mergeCell ref="C4:C6"/>
    <mergeCell ref="D4:E4"/>
    <mergeCell ref="H5:I5"/>
    <mergeCell ref="F4:G4"/>
    <mergeCell ref="F38:G38"/>
    <mergeCell ref="A36:L36"/>
    <mergeCell ref="A37:A39"/>
    <mergeCell ref="B37:B39"/>
    <mergeCell ref="C37:C39"/>
    <mergeCell ref="D37:E37"/>
    <mergeCell ref="J37:K37"/>
    <mergeCell ref="D38:E38"/>
    <mergeCell ref="J38:K38"/>
    <mergeCell ref="H38:I38"/>
    <mergeCell ref="H37:I37"/>
    <mergeCell ref="F37:G37"/>
    <mergeCell ref="A10:L10"/>
    <mergeCell ref="A11:A13"/>
    <mergeCell ref="B11:B13"/>
    <mergeCell ref="C11:C13"/>
    <mergeCell ref="D11:E11"/>
    <mergeCell ref="F11:G11"/>
    <mergeCell ref="H11:I11"/>
    <mergeCell ref="J11:K11"/>
    <mergeCell ref="D12:E12"/>
    <mergeCell ref="F12:G12"/>
    <mergeCell ref="H12:I12"/>
    <mergeCell ref="J12:K12"/>
  </mergeCells>
  <phoneticPr fontId="1"/>
  <printOptions horizontalCentered="1"/>
  <pageMargins left="0.11811023622047245" right="0.11811023622047245" top="0.39370078740157483" bottom="0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59999389629810485"/>
  </sheetPr>
  <dimension ref="A2:I14"/>
  <sheetViews>
    <sheetView workbookViewId="0">
      <selection activeCell="I24" sqref="I24"/>
    </sheetView>
  </sheetViews>
  <sheetFormatPr defaultColWidth="9" defaultRowHeight="19.5" customHeight="1" x14ac:dyDescent="0.15"/>
  <cols>
    <col min="1" max="1" width="3.125" style="8" customWidth="1"/>
    <col min="2" max="3" width="11.875" style="8" customWidth="1"/>
    <col min="4" max="4" width="3.125" style="8" customWidth="1"/>
    <col min="5" max="6" width="8.125" style="8" customWidth="1"/>
    <col min="7" max="7" width="3.625" style="8" customWidth="1"/>
    <col min="8" max="16384" width="9" style="8"/>
  </cols>
  <sheetData>
    <row r="2" spans="1:9" s="4" customFormat="1" ht="22.5" customHeight="1" x14ac:dyDescent="0.15">
      <c r="A2" s="1"/>
      <c r="B2" s="2" t="s">
        <v>47</v>
      </c>
      <c r="C2" s="2" t="s">
        <v>46</v>
      </c>
      <c r="D2" s="1"/>
      <c r="E2" s="2" t="s">
        <v>1</v>
      </c>
      <c r="F2" s="3" t="s">
        <v>13</v>
      </c>
      <c r="H2" s="2" t="s">
        <v>6</v>
      </c>
      <c r="I2" s="36" t="s">
        <v>45</v>
      </c>
    </row>
    <row r="3" spans="1:9" ht="19.5" customHeight="1" x14ac:dyDescent="0.15">
      <c r="A3" s="5"/>
      <c r="B3" s="7" t="s">
        <v>14</v>
      </c>
      <c r="C3" s="7" t="s">
        <v>7</v>
      </c>
      <c r="D3" s="5"/>
      <c r="E3" s="6">
        <v>1</v>
      </c>
      <c r="F3" s="7">
        <v>20</v>
      </c>
      <c r="H3" s="7" t="s">
        <v>14</v>
      </c>
      <c r="I3" s="7" t="s">
        <v>7</v>
      </c>
    </row>
    <row r="4" spans="1:9" ht="19.5" customHeight="1" x14ac:dyDescent="0.15">
      <c r="A4" s="5"/>
      <c r="B4" s="7" t="s">
        <v>15</v>
      </c>
      <c r="C4" s="7" t="s">
        <v>8</v>
      </c>
      <c r="D4" s="5"/>
      <c r="E4" s="6">
        <v>2</v>
      </c>
      <c r="F4" s="7">
        <v>15</v>
      </c>
      <c r="H4" s="7" t="s">
        <v>15</v>
      </c>
      <c r="I4" s="7" t="s">
        <v>8</v>
      </c>
    </row>
    <row r="5" spans="1:9" ht="19.5" customHeight="1" x14ac:dyDescent="0.15">
      <c r="A5" s="5"/>
      <c r="B5" s="7" t="s">
        <v>16</v>
      </c>
      <c r="C5" s="7" t="s">
        <v>9</v>
      </c>
      <c r="D5" s="5"/>
      <c r="E5" s="6">
        <v>3</v>
      </c>
      <c r="F5" s="7">
        <v>12</v>
      </c>
      <c r="H5" s="7" t="s">
        <v>16</v>
      </c>
      <c r="I5" s="7" t="s">
        <v>9</v>
      </c>
    </row>
    <row r="6" spans="1:9" ht="19.5" customHeight="1" x14ac:dyDescent="0.15">
      <c r="A6" s="5"/>
      <c r="B6" s="7" t="s">
        <v>17</v>
      </c>
      <c r="C6" s="7" t="s">
        <v>10</v>
      </c>
      <c r="D6" s="5"/>
      <c r="E6" s="6">
        <v>4</v>
      </c>
      <c r="F6" s="7">
        <v>10</v>
      </c>
      <c r="H6" s="7" t="s">
        <v>17</v>
      </c>
      <c r="I6" s="7" t="s">
        <v>10</v>
      </c>
    </row>
    <row r="7" spans="1:9" ht="19.5" customHeight="1" x14ac:dyDescent="0.15">
      <c r="A7" s="5"/>
      <c r="B7" s="7" t="s">
        <v>18</v>
      </c>
      <c r="C7" s="7" t="s">
        <v>11</v>
      </c>
      <c r="D7" s="5"/>
      <c r="E7" s="6">
        <v>5</v>
      </c>
      <c r="F7" s="7">
        <v>8</v>
      </c>
      <c r="H7" s="7" t="s">
        <v>18</v>
      </c>
      <c r="I7" s="7" t="s">
        <v>11</v>
      </c>
    </row>
    <row r="8" spans="1:9" ht="19.5" customHeight="1" x14ac:dyDescent="0.15">
      <c r="A8" s="5"/>
      <c r="B8" s="7" t="s">
        <v>12</v>
      </c>
      <c r="C8" s="19" t="s">
        <v>44</v>
      </c>
      <c r="D8" s="5"/>
      <c r="E8" s="6">
        <v>6</v>
      </c>
      <c r="F8" s="7">
        <v>6</v>
      </c>
      <c r="H8" s="7" t="s">
        <v>12</v>
      </c>
      <c r="I8" s="19" t="s">
        <v>43</v>
      </c>
    </row>
    <row r="9" spans="1:9" ht="19.5" customHeight="1" x14ac:dyDescent="0.15">
      <c r="A9" s="5"/>
      <c r="B9" s="5"/>
      <c r="C9" s="5"/>
      <c r="D9" s="5"/>
      <c r="E9" s="6">
        <v>7</v>
      </c>
      <c r="F9" s="7">
        <v>4</v>
      </c>
    </row>
    <row r="10" spans="1:9" ht="19.5" customHeight="1" x14ac:dyDescent="0.15">
      <c r="A10" s="5"/>
      <c r="B10" s="5"/>
      <c r="C10" s="5"/>
      <c r="D10" s="5"/>
      <c r="E10" s="6">
        <v>8</v>
      </c>
      <c r="F10" s="7">
        <v>3</v>
      </c>
    </row>
    <row r="11" spans="1:9" ht="19.5" customHeight="1" x14ac:dyDescent="0.15">
      <c r="A11" s="5"/>
      <c r="B11" s="5"/>
      <c r="C11" s="5"/>
      <c r="D11" s="5"/>
      <c r="E11" s="6">
        <v>9</v>
      </c>
      <c r="F11" s="7">
        <v>2</v>
      </c>
    </row>
    <row r="12" spans="1:9" ht="19.5" customHeight="1" x14ac:dyDescent="0.15">
      <c r="A12" s="5"/>
      <c r="B12" s="5"/>
      <c r="C12" s="5"/>
      <c r="D12" s="5"/>
      <c r="E12" s="6">
        <v>10</v>
      </c>
      <c r="F12" s="7">
        <v>1</v>
      </c>
    </row>
    <row r="14" spans="1:9" ht="19.5" customHeight="1" x14ac:dyDescent="0.15">
      <c r="B14" s="8" t="s">
        <v>48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VITA</vt:lpstr>
      <vt:lpstr>FCR-Vitz</vt:lpstr>
      <vt:lpstr>FCR-86BRZ</vt:lpstr>
      <vt:lpstr>ネオヒストリック,AE111,N1400</vt:lpstr>
      <vt:lpstr>RSC</vt:lpstr>
      <vt:lpstr>デミオレース,AudiA1</vt:lpstr>
      <vt:lpstr>ポイント</vt:lpstr>
      <vt:lpstr>'FCR-86BRZ'!Print_Area</vt:lpstr>
      <vt:lpstr>'FCR-Vitz'!Print_Area</vt:lpstr>
      <vt:lpstr>RSC!Print_Area</vt:lpstr>
      <vt:lpstr>VITA!Print_Area</vt:lpstr>
      <vt:lpstr>'デミオレース,AudiA1'!Print_Area</vt:lpstr>
      <vt:lpstr>'ネオヒストリック,AE111,N1400'!Print_Area</vt:lpstr>
    </vt:vector>
  </TitlesOfParts>
  <Company>富士スピードウェイ株式会社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　莉沙</dc:creator>
  <cp:lastModifiedBy>鈴木 理慈</cp:lastModifiedBy>
  <cp:lastPrinted>2026-10-22T07:34:24Z</cp:lastPrinted>
  <dcterms:created xsi:type="dcterms:W3CDTF">2015-12-21T05:23:27Z</dcterms:created>
  <dcterms:modified xsi:type="dcterms:W3CDTF">2026-10-22T07:38:14Z</dcterms:modified>
</cp:coreProperties>
</file>